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520" windowHeight="10500"/>
  </bookViews>
  <sheets>
    <sheet name="投资和项目" sheetId="4" r:id="rId1"/>
  </sheets>
  <calcPr calcId="144525"/>
</workbook>
</file>

<file path=xl/calcChain.xml><?xml version="1.0" encoding="utf-8"?>
<calcChain xmlns="http://schemas.openxmlformats.org/spreadsheetml/2006/main">
  <c r="F6" i="4" l="1"/>
  <c r="F7" i="4"/>
  <c r="F8" i="4"/>
  <c r="F9" i="4"/>
  <c r="F10" i="4"/>
  <c r="F11" i="4"/>
  <c r="F12" i="4"/>
  <c r="F13" i="4"/>
  <c r="F5" i="4"/>
  <c r="G5" i="4" l="1"/>
  <c r="S6" i="4"/>
  <c r="S7" i="4"/>
  <c r="S8" i="4"/>
  <c r="S9" i="4"/>
  <c r="S11" i="4"/>
  <c r="S12" i="4"/>
  <c r="S13" i="4"/>
  <c r="S5" i="4"/>
  <c r="Q6" i="4"/>
  <c r="Q7" i="4"/>
  <c r="Q8" i="4"/>
  <c r="Q9" i="4"/>
  <c r="Q11" i="4"/>
  <c r="Q12" i="4"/>
  <c r="Q13" i="4"/>
  <c r="Q5" i="4"/>
  <c r="K6" i="4"/>
  <c r="K7" i="4"/>
  <c r="K8" i="4"/>
  <c r="K9" i="4"/>
  <c r="K10" i="4"/>
  <c r="K11" i="4"/>
  <c r="K12" i="4"/>
  <c r="K13" i="4"/>
  <c r="K5" i="4"/>
  <c r="G6" i="4"/>
  <c r="G7" i="4"/>
  <c r="G8" i="4"/>
  <c r="G9" i="4"/>
  <c r="G10" i="4"/>
  <c r="G11" i="4"/>
  <c r="G12" i="4"/>
  <c r="G13" i="4"/>
  <c r="E6" i="4"/>
  <c r="E7" i="4"/>
  <c r="E8" i="4"/>
  <c r="E9" i="4"/>
  <c r="E10" i="4"/>
  <c r="E11" i="4"/>
  <c r="E12" i="4"/>
  <c r="E13" i="4"/>
  <c r="E5" i="4"/>
</calcChain>
</file>

<file path=xl/sharedStrings.xml><?xml version="1.0" encoding="utf-8"?>
<sst xmlns="http://schemas.openxmlformats.org/spreadsheetml/2006/main" count="45" uniqueCount="32">
  <si>
    <t>累计
完成值</t>
  </si>
  <si>
    <r>
      <rPr>
        <sz val="10.5"/>
        <rFont val="方正黑体_GBK"/>
        <family val="4"/>
        <charset val="134"/>
      </rPr>
      <t xml:space="preserve">同比
增幅
</t>
    </r>
    <r>
      <rPr>
        <sz val="10.5"/>
        <rFont val="Times New Roman"/>
        <family val="1"/>
      </rPr>
      <t>(%)</t>
    </r>
  </si>
  <si>
    <t>增幅
排名</t>
  </si>
  <si>
    <r>
      <rPr>
        <sz val="10.5"/>
        <rFont val="方正黑体_GBK"/>
        <family val="4"/>
        <charset val="134"/>
      </rPr>
      <t>完成进度排名</t>
    </r>
  </si>
  <si>
    <r>
      <rPr>
        <sz val="10.5"/>
        <rFont val="方正黑体_GBK"/>
        <family val="4"/>
        <charset val="134"/>
      </rPr>
      <t>完成
年计划</t>
    </r>
    <r>
      <rPr>
        <sz val="10.5"/>
        <rFont val="Times New Roman"/>
        <family val="1"/>
      </rPr>
      <t>(%)</t>
    </r>
  </si>
  <si>
    <t>区级目标</t>
  </si>
  <si>
    <r>
      <rPr>
        <sz val="10.5"/>
        <rFont val="方正仿宋_GBK"/>
        <family val="4"/>
        <charset val="134"/>
      </rPr>
      <t>江浦街道</t>
    </r>
  </si>
  <si>
    <r>
      <rPr>
        <sz val="10.5"/>
        <rFont val="方正仿宋_GBK"/>
        <family val="4"/>
        <charset val="134"/>
      </rPr>
      <t>桥林街道</t>
    </r>
  </si>
  <si>
    <r>
      <rPr>
        <sz val="10.5"/>
        <rFont val="方正仿宋_GBK"/>
        <family val="4"/>
        <charset val="134"/>
      </rPr>
      <t>星甸街道</t>
    </r>
  </si>
  <si>
    <r>
      <rPr>
        <sz val="10.5"/>
        <rFont val="方正仿宋_GBK"/>
        <family val="4"/>
        <charset val="134"/>
      </rPr>
      <t>汤泉街道</t>
    </r>
  </si>
  <si>
    <r>
      <rPr>
        <sz val="10.5"/>
        <rFont val="方正仿宋_GBK"/>
        <family val="4"/>
        <charset val="134"/>
      </rPr>
      <t>永宁街道</t>
    </r>
  </si>
  <si>
    <r>
      <rPr>
        <sz val="10.5"/>
        <rFont val="方正仿宋_GBK"/>
        <family val="4"/>
        <charset val="134"/>
      </rPr>
      <t>盘城街道</t>
    </r>
  </si>
  <si>
    <r>
      <rPr>
        <sz val="10.5"/>
        <rFont val="方正仿宋_GBK"/>
        <family val="4"/>
        <charset val="134"/>
      </rPr>
      <t>沿江街道</t>
    </r>
  </si>
  <si>
    <r>
      <rPr>
        <sz val="10.5"/>
        <rFont val="方正仿宋_GBK"/>
        <family val="4"/>
        <charset val="134"/>
      </rPr>
      <t>泰山街道</t>
    </r>
  </si>
  <si>
    <r>
      <rPr>
        <sz val="10.5"/>
        <rFont val="方正仿宋_GBK"/>
        <family val="4"/>
        <charset val="134"/>
      </rPr>
      <t>顶山街道</t>
    </r>
  </si>
  <si>
    <r>
      <rPr>
        <sz val="10.5"/>
        <rFont val="方正黑体_GBK"/>
        <family val="4"/>
        <charset val="134"/>
      </rPr>
      <t>列入</t>
    </r>
    <r>
      <rPr>
        <sz val="10.5"/>
        <rFont val="Times New Roman"/>
        <family val="1"/>
      </rPr>
      <t>1</t>
    </r>
    <r>
      <rPr>
        <sz val="10.5"/>
        <rFont val="方正黑体_GBK"/>
        <family val="4"/>
        <charset val="134"/>
      </rPr>
      <t>号文的区重点项目</t>
    </r>
  </si>
  <si>
    <t>新开工亿元以上重大产业项目</t>
  </si>
  <si>
    <r>
      <rPr>
        <sz val="10.5"/>
        <rFont val="方正黑体_GBK"/>
        <family val="4"/>
        <charset val="134"/>
      </rPr>
      <t>列入重点项目个数</t>
    </r>
  </si>
  <si>
    <r>
      <rPr>
        <sz val="10.5"/>
        <rFont val="方正黑体_GBK"/>
        <family val="4"/>
        <charset val="134"/>
      </rPr>
      <t>当年计划总投资额</t>
    </r>
    <r>
      <rPr>
        <sz val="10.5"/>
        <rFont val="Times New Roman"/>
        <family val="1"/>
      </rPr>
      <t>(</t>
    </r>
    <r>
      <rPr>
        <sz val="10.5"/>
        <rFont val="方正黑体_GBK"/>
        <family val="4"/>
        <charset val="134"/>
      </rPr>
      <t>亿元</t>
    </r>
    <r>
      <rPr>
        <sz val="10.5"/>
        <rFont val="Times New Roman"/>
        <family val="1"/>
      </rPr>
      <t>)</t>
    </r>
  </si>
  <si>
    <r>
      <rPr>
        <sz val="10.5"/>
        <rFont val="方正黑体_GBK"/>
        <family val="4"/>
        <charset val="134"/>
      </rPr>
      <t>开工率</t>
    </r>
    <r>
      <rPr>
        <sz val="10.5"/>
        <rFont val="Times New Roman"/>
        <family val="1"/>
      </rPr>
      <t>(%)</t>
    </r>
  </si>
  <si>
    <r>
      <rPr>
        <sz val="10.5"/>
        <rFont val="方正黑体_GBK"/>
        <family val="4"/>
        <charset val="134"/>
      </rPr>
      <t>开工率
排名</t>
    </r>
  </si>
  <si>
    <r>
      <rPr>
        <sz val="10.5"/>
        <rFont val="方正黑体_GBK"/>
        <family val="4"/>
        <charset val="134"/>
      </rPr>
      <t xml:space="preserve">投资
进度
</t>
    </r>
    <r>
      <rPr>
        <sz val="10.5"/>
        <rFont val="Times New Roman"/>
        <family val="1"/>
      </rPr>
      <t>(%)</t>
    </r>
  </si>
  <si>
    <r>
      <rPr>
        <sz val="10.5"/>
        <rFont val="方正黑体_GBK"/>
        <family val="4"/>
        <charset val="134"/>
      </rPr>
      <t>投资进度排名</t>
    </r>
  </si>
  <si>
    <r>
      <rPr>
        <sz val="10.5"/>
        <rFont val="方正黑体_GBK"/>
        <family val="4"/>
        <charset val="134"/>
      </rPr>
      <t>新开工亿元重点项目个数</t>
    </r>
  </si>
  <si>
    <r>
      <rPr>
        <sz val="10.5"/>
        <rFont val="方正黑体_GBK"/>
        <family val="4"/>
        <charset val="134"/>
      </rPr>
      <t xml:space="preserve">投资
进度
</t>
    </r>
    <r>
      <rPr>
        <sz val="10.5"/>
        <rFont val="Times New Roman"/>
        <family val="1"/>
      </rPr>
      <t>(%)</t>
    </r>
    <phoneticPr fontId="9" type="noConversion"/>
  </si>
  <si>
    <t>2016年一季度各街道主要指标完成情况</t>
    <phoneticPr fontId="9" type="noConversion"/>
  </si>
  <si>
    <r>
      <t>2016</t>
    </r>
    <r>
      <rPr>
        <sz val="10.5"/>
        <rFont val="方正黑体_GBK"/>
        <family val="4"/>
        <charset val="134"/>
      </rPr>
      <t>年
目标值</t>
    </r>
    <phoneticPr fontId="9" type="noConversion"/>
  </si>
  <si>
    <t>－</t>
    <phoneticPr fontId="9" type="noConversion"/>
  </si>
  <si>
    <t>—</t>
    <phoneticPr fontId="9" type="noConversion"/>
  </si>
  <si>
    <t>当年计划总投资额(万元)</t>
    <phoneticPr fontId="9" type="noConversion"/>
  </si>
  <si>
    <t>全社会固定资产投资（万元）</t>
    <phoneticPr fontId="9" type="noConversion"/>
  </si>
  <si>
    <t>指标名称
街道名称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</si>
</sst>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0.0_ "/>
    <numFmt numFmtId="178" formatCode="0.00_ "/>
    <numFmt numFmtId="179" formatCode="0_ "/>
    <numFmt numFmtId="180" formatCode="0_);[Red]\(0\)"/>
    <numFmt numFmtId="182" formatCode="0.00_);[Red]\(0.00\)"/>
  </numFmts>
  <fonts count="14">
    <font>
      <sz val="11"/>
      <color indexed="8"/>
      <name val="宋体"/>
      <charset val="134"/>
    </font>
    <font>
      <sz val="10"/>
      <color indexed="8"/>
      <name val="Times New Roman"/>
      <family val="1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1"/>
      <name val="宋体"/>
      <family val="3"/>
      <charset val="134"/>
    </font>
    <font>
      <sz val="14"/>
      <name val="方正小标宋_GBK"/>
      <family val="4"/>
      <charset val="134"/>
    </font>
    <font>
      <b/>
      <sz val="10.5"/>
      <name val="Times New Roman"/>
      <family val="1"/>
    </font>
    <font>
      <sz val="12"/>
      <name val="宋体"/>
      <family val="3"/>
      <charset val="134"/>
    </font>
    <font>
      <sz val="10.5"/>
      <name val="方正仿宋_GBK"/>
      <family val="4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 applyAlignment="1"/>
    <xf numFmtId="178" fontId="10" fillId="2" borderId="1" xfId="0" applyNumberFormat="1" applyFont="1" applyFill="1" applyBorder="1" applyAlignment="1">
      <alignment horizontal="center" vertical="center"/>
    </xf>
    <xf numFmtId="180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9" fontId="10" fillId="2" borderId="1" xfId="0" applyNumberFormat="1" applyFont="1" applyFill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7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/>
    </xf>
    <xf numFmtId="177" fontId="10" fillId="2" borderId="1" xfId="0" applyNumberFormat="1" applyFont="1" applyFill="1" applyBorder="1" applyAlignment="1">
      <alignment horizontal="center" vertical="center" wrapText="1"/>
    </xf>
    <xf numFmtId="17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8" fontId="11" fillId="2" borderId="1" xfId="0" applyNumberFormat="1" applyFont="1" applyFill="1" applyBorder="1" applyAlignment="1">
      <alignment horizontal="center" vertical="center" wrapText="1"/>
    </xf>
    <xf numFmtId="178" fontId="10" fillId="2" borderId="1" xfId="0" applyNumberFormat="1" applyFont="1" applyFill="1" applyBorder="1" applyAlignment="1">
      <alignment horizontal="center" vertical="center" wrapText="1"/>
    </xf>
    <xf numFmtId="178" fontId="11" fillId="2" borderId="1" xfId="0" applyNumberFormat="1" applyFont="1" applyFill="1" applyBorder="1" applyAlignment="1">
      <alignment horizontal="center" vertical="center"/>
    </xf>
    <xf numFmtId="182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R13" sqref="R13"/>
    </sheetView>
  </sheetViews>
  <sheetFormatPr defaultRowHeight="13.5"/>
  <cols>
    <col min="1" max="1" width="14.625" customWidth="1"/>
    <col min="2" max="3" width="8.625" customWidth="1"/>
    <col min="4" max="4" width="5.875" customWidth="1"/>
    <col min="5" max="5" width="5.625" customWidth="1"/>
    <col min="6" max="6" width="7.625" customWidth="1"/>
    <col min="7" max="7" width="5.625" customWidth="1"/>
    <col min="8" max="8" width="7.625" customWidth="1"/>
    <col min="9" max="9" width="8.625" customWidth="1"/>
    <col min="10" max="13" width="5.625" customWidth="1"/>
    <col min="14" max="15" width="7.625" customWidth="1"/>
    <col min="16" max="19" width="5.625" customWidth="1"/>
  </cols>
  <sheetData>
    <row r="1" spans="1:19" s="11" customFormat="1" ht="50.1" customHeight="1">
      <c r="A1" s="28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s="11" customFormat="1" ht="39.950000000000003" customHeight="1">
      <c r="A2" s="30" t="s">
        <v>31</v>
      </c>
      <c r="B2" s="32" t="s">
        <v>30</v>
      </c>
      <c r="C2" s="33"/>
      <c r="D2" s="33"/>
      <c r="E2" s="33"/>
      <c r="F2" s="33"/>
      <c r="G2" s="34"/>
      <c r="H2" s="35" t="s">
        <v>15</v>
      </c>
      <c r="I2" s="29"/>
      <c r="J2" s="29"/>
      <c r="K2" s="29"/>
      <c r="L2" s="29"/>
      <c r="M2" s="29"/>
      <c r="N2" s="36" t="s">
        <v>16</v>
      </c>
      <c r="O2" s="29"/>
      <c r="P2" s="29"/>
      <c r="Q2" s="29"/>
      <c r="R2" s="29"/>
      <c r="S2" s="29"/>
    </row>
    <row r="3" spans="1:19" s="11" customFormat="1" ht="60" customHeight="1">
      <c r="A3" s="31"/>
      <c r="B3" s="15" t="s">
        <v>26</v>
      </c>
      <c r="C3" s="16" t="s">
        <v>0</v>
      </c>
      <c r="D3" s="15" t="s">
        <v>1</v>
      </c>
      <c r="E3" s="16" t="s">
        <v>2</v>
      </c>
      <c r="F3" s="15" t="s">
        <v>4</v>
      </c>
      <c r="G3" s="15" t="s">
        <v>3</v>
      </c>
      <c r="H3" s="15" t="s">
        <v>17</v>
      </c>
      <c r="I3" s="16" t="s">
        <v>29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23</v>
      </c>
      <c r="O3" s="15" t="s">
        <v>18</v>
      </c>
      <c r="P3" s="15" t="s">
        <v>19</v>
      </c>
      <c r="Q3" s="15" t="s">
        <v>20</v>
      </c>
      <c r="R3" s="15" t="s">
        <v>24</v>
      </c>
      <c r="S3" s="15" t="s">
        <v>22</v>
      </c>
    </row>
    <row r="4" spans="1:19" s="11" customFormat="1" ht="30" customHeight="1">
      <c r="A4" s="12" t="s">
        <v>5</v>
      </c>
      <c r="B4" s="3">
        <v>10700000</v>
      </c>
      <c r="C4" s="8">
        <v>2280211</v>
      </c>
      <c r="D4" s="26">
        <v>18.96</v>
      </c>
      <c r="E4" s="9" t="s">
        <v>28</v>
      </c>
      <c r="F4" s="26">
        <v>21.31</v>
      </c>
      <c r="G4" s="9" t="s">
        <v>28</v>
      </c>
      <c r="H4" s="3">
        <v>508</v>
      </c>
      <c r="I4" s="7">
        <v>8095000</v>
      </c>
      <c r="J4" s="5">
        <v>50.9</v>
      </c>
      <c r="K4" s="9" t="s">
        <v>28</v>
      </c>
      <c r="L4" s="24">
        <v>12.5</v>
      </c>
      <c r="M4" s="9" t="s">
        <v>28</v>
      </c>
      <c r="N4" s="3">
        <v>87</v>
      </c>
      <c r="O4" s="13">
        <v>69.069999999999993</v>
      </c>
      <c r="P4" s="5">
        <v>70.7</v>
      </c>
      <c r="Q4" s="9" t="s">
        <v>28</v>
      </c>
      <c r="R4" s="5">
        <v>17.5</v>
      </c>
      <c r="S4" s="9" t="s">
        <v>28</v>
      </c>
    </row>
    <row r="5" spans="1:19" s="11" customFormat="1" ht="30" customHeight="1">
      <c r="A5" s="15" t="s">
        <v>6</v>
      </c>
      <c r="B5" s="20">
        <v>1010000</v>
      </c>
      <c r="C5" s="2">
        <v>256035</v>
      </c>
      <c r="D5" s="1">
        <v>53.45</v>
      </c>
      <c r="E5" s="8">
        <f>RANK(D5,$D$5:$D$13)</f>
        <v>2</v>
      </c>
      <c r="F5" s="27">
        <f>C5/B5*100</f>
        <v>25.35</v>
      </c>
      <c r="G5" s="22">
        <f t="shared" ref="G5:G13" si="0">RANK(F5,$F$5:$F$13)</f>
        <v>2</v>
      </c>
      <c r="H5" s="20">
        <v>37</v>
      </c>
      <c r="I5" s="10">
        <v>853450</v>
      </c>
      <c r="J5" s="10">
        <v>90</v>
      </c>
      <c r="K5" s="3">
        <f>RANK(J5,$J$5:$J$13)</f>
        <v>7</v>
      </c>
      <c r="L5" s="25">
        <v>29.38</v>
      </c>
      <c r="M5" s="3">
        <v>1</v>
      </c>
      <c r="N5" s="20">
        <v>13</v>
      </c>
      <c r="O5" s="10">
        <v>16.5</v>
      </c>
      <c r="P5" s="18">
        <v>46.2</v>
      </c>
      <c r="Q5" s="3">
        <f>RANK(P5,$P$5:$P$13)</f>
        <v>6</v>
      </c>
      <c r="R5" s="18">
        <v>27.1</v>
      </c>
      <c r="S5" s="3">
        <f>RANK(R5,$R$5:$R$13)</f>
        <v>1</v>
      </c>
    </row>
    <row r="6" spans="1:19" s="11" customFormat="1" ht="30" customHeight="1">
      <c r="A6" s="15" t="s">
        <v>7</v>
      </c>
      <c r="B6" s="20">
        <v>278000</v>
      </c>
      <c r="C6" s="2">
        <v>70982</v>
      </c>
      <c r="D6" s="1">
        <v>36.229999999999997</v>
      </c>
      <c r="E6" s="22">
        <f t="shared" ref="E6:E13" si="1">RANK(D6,$D$5:$D$13)</f>
        <v>4</v>
      </c>
      <c r="F6" s="27">
        <f t="shared" ref="F6:F13" si="2">C6/B6*100</f>
        <v>25.533093525179858</v>
      </c>
      <c r="G6" s="22">
        <f t="shared" si="0"/>
        <v>1</v>
      </c>
      <c r="H6" s="20">
        <v>18</v>
      </c>
      <c r="I6" s="10">
        <v>1541200</v>
      </c>
      <c r="J6" s="10">
        <v>100</v>
      </c>
      <c r="K6" s="21">
        <f t="shared" ref="K6:K13" si="3">RANK(J6,$J$5:$J$13)</f>
        <v>1</v>
      </c>
      <c r="L6" s="25">
        <v>20.16</v>
      </c>
      <c r="M6" s="3">
        <v>2</v>
      </c>
      <c r="N6" s="20">
        <v>9</v>
      </c>
      <c r="O6" s="10">
        <v>6.77</v>
      </c>
      <c r="P6" s="19">
        <v>0</v>
      </c>
      <c r="Q6" s="21">
        <f t="shared" ref="Q6:Q13" si="4">RANK(P6,$P$5:$P$13)</f>
        <v>7</v>
      </c>
      <c r="R6" s="19">
        <v>0</v>
      </c>
      <c r="S6" s="21">
        <f t="shared" ref="S6:S13" si="5">RANK(R6,$R$5:$R$13)</f>
        <v>7</v>
      </c>
    </row>
    <row r="7" spans="1:19" s="11" customFormat="1" ht="30" customHeight="1">
      <c r="A7" s="15" t="s">
        <v>8</v>
      </c>
      <c r="B7" s="20">
        <v>215000</v>
      </c>
      <c r="C7" s="2">
        <v>47852</v>
      </c>
      <c r="D7" s="1">
        <v>16.12</v>
      </c>
      <c r="E7" s="22">
        <f t="shared" si="1"/>
        <v>8</v>
      </c>
      <c r="F7" s="27">
        <f t="shared" si="2"/>
        <v>22.256744186046511</v>
      </c>
      <c r="G7" s="22">
        <f t="shared" si="0"/>
        <v>7</v>
      </c>
      <c r="H7" s="20">
        <v>5</v>
      </c>
      <c r="I7" s="10">
        <v>101820</v>
      </c>
      <c r="J7" s="10">
        <v>100</v>
      </c>
      <c r="K7" s="21">
        <f t="shared" si="3"/>
        <v>1</v>
      </c>
      <c r="L7" s="25">
        <v>8.5399999999999991</v>
      </c>
      <c r="M7" s="3">
        <v>7</v>
      </c>
      <c r="N7" s="20">
        <v>2</v>
      </c>
      <c r="O7" s="10">
        <v>4</v>
      </c>
      <c r="P7" s="19">
        <v>50</v>
      </c>
      <c r="Q7" s="21">
        <f t="shared" si="4"/>
        <v>5</v>
      </c>
      <c r="R7" s="18">
        <v>15.8</v>
      </c>
      <c r="S7" s="21">
        <f t="shared" si="5"/>
        <v>4</v>
      </c>
    </row>
    <row r="8" spans="1:19" s="11" customFormat="1" ht="30" customHeight="1">
      <c r="A8" s="15" t="s">
        <v>9</v>
      </c>
      <c r="B8" s="20">
        <v>155000</v>
      </c>
      <c r="C8" s="2">
        <v>34007</v>
      </c>
      <c r="D8" s="1">
        <v>18.850000000000001</v>
      </c>
      <c r="E8" s="22">
        <f t="shared" si="1"/>
        <v>7</v>
      </c>
      <c r="F8" s="27">
        <f t="shared" si="2"/>
        <v>21.94</v>
      </c>
      <c r="G8" s="22">
        <f t="shared" si="0"/>
        <v>8</v>
      </c>
      <c r="H8" s="20">
        <v>6</v>
      </c>
      <c r="I8" s="10">
        <v>326100</v>
      </c>
      <c r="J8" s="10">
        <v>100</v>
      </c>
      <c r="K8" s="21">
        <f t="shared" si="3"/>
        <v>1</v>
      </c>
      <c r="L8" s="25">
        <v>10.53</v>
      </c>
      <c r="M8" s="3">
        <v>4</v>
      </c>
      <c r="N8" s="20">
        <v>1</v>
      </c>
      <c r="O8" s="10">
        <v>6.5</v>
      </c>
      <c r="P8" s="19">
        <v>100</v>
      </c>
      <c r="Q8" s="21">
        <f t="shared" si="4"/>
        <v>1</v>
      </c>
      <c r="R8" s="18">
        <v>25.1</v>
      </c>
      <c r="S8" s="21">
        <f t="shared" si="5"/>
        <v>2</v>
      </c>
    </row>
    <row r="9" spans="1:19" s="11" customFormat="1" ht="30" customHeight="1">
      <c r="A9" s="15" t="s">
        <v>10</v>
      </c>
      <c r="B9" s="20">
        <v>44000</v>
      </c>
      <c r="C9" s="2">
        <v>8057</v>
      </c>
      <c r="D9" s="1">
        <v>-19.29</v>
      </c>
      <c r="E9" s="22">
        <f t="shared" si="1"/>
        <v>9</v>
      </c>
      <c r="F9" s="27">
        <f t="shared" si="2"/>
        <v>18.311363636363637</v>
      </c>
      <c r="G9" s="22">
        <f t="shared" si="0"/>
        <v>9</v>
      </c>
      <c r="H9" s="20">
        <v>5</v>
      </c>
      <c r="I9" s="10">
        <v>26260</v>
      </c>
      <c r="J9" s="10">
        <v>66.7</v>
      </c>
      <c r="K9" s="21">
        <f t="shared" si="3"/>
        <v>8</v>
      </c>
      <c r="L9" s="25">
        <v>2.74</v>
      </c>
      <c r="M9" s="3">
        <v>8</v>
      </c>
      <c r="N9" s="6">
        <v>1</v>
      </c>
      <c r="O9" s="6">
        <v>0.8</v>
      </c>
      <c r="P9" s="4">
        <v>0</v>
      </c>
      <c r="Q9" s="21">
        <f t="shared" si="4"/>
        <v>7</v>
      </c>
      <c r="R9" s="4">
        <v>0</v>
      </c>
      <c r="S9" s="21">
        <f t="shared" si="5"/>
        <v>7</v>
      </c>
    </row>
    <row r="10" spans="1:19" s="11" customFormat="1" ht="30" customHeight="1">
      <c r="A10" s="15" t="s">
        <v>11</v>
      </c>
      <c r="B10" s="20">
        <v>355000</v>
      </c>
      <c r="C10" s="2">
        <v>88821</v>
      </c>
      <c r="D10" s="1">
        <v>69.709999999999994</v>
      </c>
      <c r="E10" s="22">
        <f t="shared" si="1"/>
        <v>1</v>
      </c>
      <c r="F10" s="27">
        <f t="shared" si="2"/>
        <v>25.019999999999996</v>
      </c>
      <c r="G10" s="22">
        <f t="shared" si="0"/>
        <v>4</v>
      </c>
      <c r="H10" s="20">
        <v>10</v>
      </c>
      <c r="I10" s="10">
        <v>34190</v>
      </c>
      <c r="J10" s="10">
        <v>50</v>
      </c>
      <c r="K10" s="21">
        <f t="shared" si="3"/>
        <v>9</v>
      </c>
      <c r="L10" s="25">
        <v>0.76</v>
      </c>
      <c r="M10" s="3">
        <v>9</v>
      </c>
      <c r="N10" s="9" t="s">
        <v>27</v>
      </c>
      <c r="O10" s="14" t="s">
        <v>27</v>
      </c>
      <c r="P10" s="9" t="s">
        <v>27</v>
      </c>
      <c r="Q10" s="23" t="s">
        <v>27</v>
      </c>
      <c r="R10" s="9" t="s">
        <v>27</v>
      </c>
      <c r="S10" s="23" t="s">
        <v>27</v>
      </c>
    </row>
    <row r="11" spans="1:19" s="11" customFormat="1" ht="30" customHeight="1">
      <c r="A11" s="15" t="s">
        <v>12</v>
      </c>
      <c r="B11" s="20">
        <v>730000</v>
      </c>
      <c r="C11" s="2">
        <v>176340</v>
      </c>
      <c r="D11" s="1">
        <v>23.54</v>
      </c>
      <c r="E11" s="22">
        <f t="shared" si="1"/>
        <v>6</v>
      </c>
      <c r="F11" s="27">
        <f t="shared" si="2"/>
        <v>24.156164383561642</v>
      </c>
      <c r="G11" s="22">
        <f t="shared" si="0"/>
        <v>5</v>
      </c>
      <c r="H11" s="20">
        <v>6</v>
      </c>
      <c r="I11" s="10">
        <v>145000</v>
      </c>
      <c r="J11" s="10">
        <v>100</v>
      </c>
      <c r="K11" s="21">
        <f t="shared" si="3"/>
        <v>1</v>
      </c>
      <c r="L11" s="25">
        <v>17.170000000000002</v>
      </c>
      <c r="M11" s="3">
        <v>3</v>
      </c>
      <c r="N11" s="20">
        <v>4</v>
      </c>
      <c r="O11" s="10">
        <v>9.5</v>
      </c>
      <c r="P11" s="4">
        <v>75</v>
      </c>
      <c r="Q11" s="21">
        <f t="shared" si="4"/>
        <v>4</v>
      </c>
      <c r="R11" s="18">
        <v>20.9</v>
      </c>
      <c r="S11" s="21">
        <f t="shared" si="5"/>
        <v>3</v>
      </c>
    </row>
    <row r="12" spans="1:19" s="11" customFormat="1" ht="30" customHeight="1">
      <c r="A12" s="15" t="s">
        <v>13</v>
      </c>
      <c r="B12" s="20">
        <v>1525000</v>
      </c>
      <c r="C12" s="2">
        <v>383537</v>
      </c>
      <c r="D12" s="1">
        <v>28.04</v>
      </c>
      <c r="E12" s="22">
        <f t="shared" si="1"/>
        <v>5</v>
      </c>
      <c r="F12" s="27">
        <f t="shared" si="2"/>
        <v>25.149967213114756</v>
      </c>
      <c r="G12" s="22">
        <f t="shared" si="0"/>
        <v>3</v>
      </c>
      <c r="H12" s="20">
        <v>26</v>
      </c>
      <c r="I12" s="10">
        <v>612250</v>
      </c>
      <c r="J12" s="10">
        <v>100</v>
      </c>
      <c r="K12" s="21">
        <f t="shared" si="3"/>
        <v>1</v>
      </c>
      <c r="L12" s="25">
        <v>9.09</v>
      </c>
      <c r="M12" s="3">
        <v>6</v>
      </c>
      <c r="N12" s="20">
        <v>7</v>
      </c>
      <c r="O12" s="10">
        <v>20</v>
      </c>
      <c r="P12" s="17">
        <v>85.7</v>
      </c>
      <c r="Q12" s="21">
        <f t="shared" si="4"/>
        <v>3</v>
      </c>
      <c r="R12" s="18">
        <v>14.5</v>
      </c>
      <c r="S12" s="21">
        <f t="shared" si="5"/>
        <v>5</v>
      </c>
    </row>
    <row r="13" spans="1:19" s="11" customFormat="1" ht="30" customHeight="1">
      <c r="A13" s="15" t="s">
        <v>14</v>
      </c>
      <c r="B13" s="20">
        <v>170000</v>
      </c>
      <c r="C13" s="2">
        <v>39899</v>
      </c>
      <c r="D13" s="1">
        <v>51.33</v>
      </c>
      <c r="E13" s="22">
        <f t="shared" si="1"/>
        <v>3</v>
      </c>
      <c r="F13" s="27">
        <f t="shared" si="2"/>
        <v>23.47</v>
      </c>
      <c r="G13" s="22">
        <f t="shared" si="0"/>
        <v>6</v>
      </c>
      <c r="H13" s="20">
        <v>5</v>
      </c>
      <c r="I13" s="10">
        <v>224000</v>
      </c>
      <c r="J13" s="10">
        <v>100</v>
      </c>
      <c r="K13" s="21">
        <f t="shared" si="3"/>
        <v>1</v>
      </c>
      <c r="L13" s="25">
        <v>10.53</v>
      </c>
      <c r="M13" s="3">
        <v>4</v>
      </c>
      <c r="N13" s="20">
        <v>1</v>
      </c>
      <c r="O13" s="10">
        <v>5</v>
      </c>
      <c r="P13" s="19">
        <v>100</v>
      </c>
      <c r="Q13" s="21">
        <f t="shared" si="4"/>
        <v>1</v>
      </c>
      <c r="R13" s="19">
        <v>10</v>
      </c>
      <c r="S13" s="21">
        <f t="shared" si="5"/>
        <v>6</v>
      </c>
    </row>
  </sheetData>
  <mergeCells count="5">
    <mergeCell ref="A1:S1"/>
    <mergeCell ref="B2:G2"/>
    <mergeCell ref="H2:M2"/>
    <mergeCell ref="N2:S2"/>
    <mergeCell ref="A2:A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firstPageNumber="2" orientation="landscape" useFirstPageNumber="1" verticalDpi="0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投资和项目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2016-04-26T05:58:44Z</cp:lastPrinted>
  <dcterms:created xsi:type="dcterms:W3CDTF">2006-09-16T00:00:00Z</dcterms:created>
  <dcterms:modified xsi:type="dcterms:W3CDTF">2016-04-26T09:04:29Z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