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305" yWindow="435" windowWidth="16890" windowHeight="9120" tabRatio="945" firstSheet="9" activeTab="24"/>
  </bookViews>
  <sheets>
    <sheet name="功能科目" sheetId="14" state="hidden" r:id="rId1"/>
    <sheet name="全区收入表" sheetId="18" r:id="rId2"/>
    <sheet name="全区支出表（功能科目-项） " sheetId="15" r:id="rId3"/>
    <sheet name="区本级支出表（功能科目-项）" sheetId="29" r:id="rId4"/>
    <sheet name="区本级支出（功能科目-类）" sheetId="22" r:id="rId5"/>
    <sheet name="经济科目支出" sheetId="17" r:id="rId6"/>
    <sheet name="财政专项资金" sheetId="23" r:id="rId7"/>
    <sheet name="财力表" sheetId="26" r:id="rId8"/>
    <sheet name="一般公共预算税收返还" sheetId="24" r:id="rId9"/>
    <sheet name="基金收入" sheetId="9" r:id="rId10"/>
    <sheet name="基金支出" sheetId="19" r:id="rId11"/>
    <sheet name="基金转移支付" sheetId="27" r:id="rId12"/>
    <sheet name="社保基金收入" sheetId="13" r:id="rId13"/>
    <sheet name="社保基金支出" sheetId="20" r:id="rId14"/>
    <sheet name="国有资本收入" sheetId="12" r:id="rId15"/>
    <sheet name="国有资本支出" sheetId="21" r:id="rId16"/>
    <sheet name="三公经费" sheetId="10" r:id="rId17"/>
    <sheet name="本级" sheetId="2" state="hidden" r:id="rId18"/>
    <sheet name="10街道" sheetId="3" state="hidden" r:id="rId19"/>
    <sheet name="高新" sheetId="4" state="hidden" r:id="rId20"/>
    <sheet name="3街道" sheetId="5" state="hidden" r:id="rId21"/>
    <sheet name="9街道" sheetId="6" state="hidden" r:id="rId22"/>
    <sheet name="Sheet11" sheetId="11" state="hidden" r:id="rId23"/>
    <sheet name="一般债务余额表" sheetId="30" r:id="rId24"/>
    <sheet name="专项债务余额表" sheetId="31" r:id="rId25"/>
    <sheet name="Sheet2" sheetId="32" r:id="rId26"/>
  </sheets>
  <externalReferences>
    <externalReference r:id="rId27"/>
  </externalReferences>
  <definedNames>
    <definedName name="_xlnm._FilterDatabase" localSheetId="17" hidden="1">本级!$A$1:$E$1</definedName>
    <definedName name="_xlnm._FilterDatabase" localSheetId="6" hidden="1">财政专项资金!$A$4:$D$109</definedName>
    <definedName name="_xlnm._FilterDatabase" localSheetId="0" hidden="1">功能科目!$A$5:$F$525</definedName>
    <definedName name="_xlnm._FilterDatabase" localSheetId="5" hidden="1">经济科目支出!$A$4:$G$55</definedName>
    <definedName name="_xlnm._FilterDatabase" localSheetId="3" hidden="1">'区本级支出表（功能科目-项）'!$A$5:$E$522</definedName>
    <definedName name="_xlnm._FilterDatabase" localSheetId="2" hidden="1">'全区支出表（功能科目-项） '!$A$5:$H$522</definedName>
    <definedName name="_xlnm.Print_Titles" localSheetId="5">经济科目支出!$4:$4</definedName>
    <definedName name="_xlnm.Print_Titles" localSheetId="3">'区本级支出表（功能科目-项）'!$4:$4</definedName>
    <definedName name="_xlnm.Print_Titles" localSheetId="2">'全区支出表（功能科目-项） '!$4:$4</definedName>
    <definedName name="_xlnm.Print_Titles">#N/A</definedName>
    <definedName name="财政征收_本月" localSheetId="11">#REF!</definedName>
    <definedName name="财政征收_本月" localSheetId="3">#REF!</definedName>
    <definedName name="财政征收_本月">#REF!</definedName>
    <definedName name="财政征收_上月" localSheetId="11">#REF!</definedName>
    <definedName name="财政征收_上月" localSheetId="3">#REF!</definedName>
    <definedName name="财政征收_上月">#REF!</definedName>
    <definedName name="当月_两税" localSheetId="11">#REF!</definedName>
    <definedName name="当月_两税" localSheetId="3">#REF!</definedName>
    <definedName name="当月_两税">#REF!</definedName>
    <definedName name="当月增减" localSheetId="11">#REF!</definedName>
    <definedName name="当月增减" localSheetId="3">#REF!</definedName>
    <definedName name="当月增减">#REF!</definedName>
    <definedName name="当月增减额" localSheetId="11">#REF!</definedName>
    <definedName name="当月增减额" localSheetId="3">#REF!</definedName>
    <definedName name="当月增减额">#REF!</definedName>
    <definedName name="今年当月" localSheetId="11">#REF!</definedName>
    <definedName name="今年当月" localSheetId="3">#REF!</definedName>
    <definedName name="今年当月">#REF!</definedName>
    <definedName name="去年当月" localSheetId="11">#REF!</definedName>
    <definedName name="去年当月" localSheetId="3">#REF!</definedName>
    <definedName name="去年当月">#REF!</definedName>
    <definedName name="上年本月" localSheetId="11">[1]参数表!#REF!</definedName>
    <definedName name="上年本月" localSheetId="3">[1]参数表!#REF!</definedName>
    <definedName name="上年本月">[1]参数表!#REF!</definedName>
    <definedName name="上年上月" localSheetId="11">[1]参数表!#REF!</definedName>
    <definedName name="上年上月" localSheetId="3">[1]参数表!#REF!</definedName>
    <definedName name="上年上月">[1]参数表!#REF!</definedName>
    <definedName name="月度信息" localSheetId="11">#REF!</definedName>
    <definedName name="月度信息" localSheetId="3">#REF!</definedName>
    <definedName name="月度信息">#REF!</definedName>
  </definedNames>
  <calcPr calcId="124519"/>
</workbook>
</file>

<file path=xl/calcChain.xml><?xml version="1.0" encoding="utf-8"?>
<calcChain xmlns="http://schemas.openxmlformats.org/spreadsheetml/2006/main">
  <c r="B5" i="31"/>
  <c r="B5" i="30"/>
  <c r="D101" i="23" l="1"/>
  <c r="E101"/>
  <c r="C101"/>
  <c r="D96"/>
  <c r="E96"/>
  <c r="D80"/>
  <c r="E80"/>
  <c r="C80"/>
  <c r="D70"/>
  <c r="E70"/>
  <c r="C70"/>
  <c r="D44"/>
  <c r="E44"/>
  <c r="C44"/>
  <c r="D30"/>
  <c r="E30"/>
  <c r="C30"/>
  <c r="D23"/>
  <c r="E23"/>
  <c r="C23"/>
  <c r="D5"/>
  <c r="E5"/>
  <c r="D28"/>
  <c r="D26"/>
  <c r="D25"/>
  <c r="D24"/>
  <c r="C5" l="1"/>
  <c r="C96" l="1"/>
  <c r="C28"/>
  <c r="C26"/>
  <c r="C25"/>
  <c r="C24"/>
  <c r="E4" i="22" l="1"/>
  <c r="E5"/>
  <c r="E6"/>
  <c r="E7"/>
  <c r="E8"/>
  <c r="E9"/>
  <c r="E10"/>
  <c r="E11"/>
  <c r="E12"/>
  <c r="E13"/>
  <c r="E14"/>
  <c r="E15"/>
  <c r="E16"/>
  <c r="E17"/>
  <c r="E18"/>
  <c r="E19"/>
  <c r="E20"/>
  <c r="E21"/>
  <c r="E22"/>
  <c r="E23"/>
  <c r="E24"/>
  <c r="E25"/>
  <c r="E26"/>
  <c r="C27"/>
  <c r="E27" s="1"/>
  <c r="D27"/>
  <c r="D12" i="19"/>
  <c r="C12"/>
  <c r="B12" s="1"/>
  <c r="B11"/>
  <c r="B10"/>
  <c r="B9"/>
  <c r="B8"/>
  <c r="B7"/>
  <c r="B6"/>
  <c r="D5"/>
  <c r="C5"/>
  <c r="B5" s="1"/>
  <c r="C7" i="18"/>
  <c r="B7" s="1"/>
  <c r="B24"/>
  <c r="B23"/>
  <c r="B22"/>
  <c r="B21"/>
  <c r="D20"/>
  <c r="B20" s="1"/>
  <c r="C19"/>
  <c r="B18"/>
  <c r="B17"/>
  <c r="B16"/>
  <c r="B15"/>
  <c r="B14"/>
  <c r="B13"/>
  <c r="B12"/>
  <c r="B11"/>
  <c r="B10"/>
  <c r="B9"/>
  <c r="B8"/>
  <c r="D6"/>
  <c r="C6"/>
  <c r="C5" s="1"/>
  <c r="B19" l="1"/>
  <c r="D5"/>
  <c r="B5"/>
  <c r="D19"/>
  <c r="B6"/>
  <c r="C55" i="17" l="1"/>
  <c r="C54"/>
  <c r="C53"/>
  <c r="C52"/>
  <c r="C51"/>
  <c r="C50"/>
  <c r="C49"/>
  <c r="C48"/>
  <c r="C47"/>
  <c r="C46"/>
  <c r="C45"/>
  <c r="C44"/>
  <c r="C43"/>
  <c r="C42"/>
  <c r="F41"/>
  <c r="C41" s="1"/>
  <c r="C40"/>
  <c r="C39"/>
  <c r="C38"/>
  <c r="C37"/>
  <c r="C36"/>
  <c r="C35"/>
  <c r="C34"/>
  <c r="C33"/>
  <c r="C32"/>
  <c r="C31"/>
  <c r="C30"/>
  <c r="C29"/>
  <c r="C28"/>
  <c r="C27"/>
  <c r="C26"/>
  <c r="C25"/>
  <c r="C24"/>
  <c r="C23"/>
  <c r="C22"/>
  <c r="C21"/>
  <c r="C20"/>
  <c r="C19"/>
  <c r="C18"/>
  <c r="C17"/>
  <c r="C16"/>
  <c r="F15"/>
  <c r="C15" s="1"/>
  <c r="C14"/>
  <c r="C13"/>
  <c r="C12"/>
  <c r="C11"/>
  <c r="C10"/>
  <c r="C9"/>
  <c r="C8"/>
  <c r="C7"/>
  <c r="F6"/>
  <c r="C6" s="1"/>
  <c r="E5"/>
  <c r="D5"/>
  <c r="F5" l="1"/>
  <c r="C5" s="1"/>
  <c r="E12" i="10" l="1"/>
  <c r="E11"/>
  <c r="B7"/>
  <c r="B8"/>
  <c r="B9"/>
  <c r="B11"/>
  <c r="B12"/>
  <c r="E9"/>
  <c r="E8"/>
  <c r="E7"/>
  <c r="C5" i="15"/>
  <c r="C7"/>
  <c r="C8"/>
  <c r="C9"/>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60"/>
  <c r="C61"/>
  <c r="C62"/>
  <c r="C63"/>
  <c r="C64"/>
  <c r="C65"/>
  <c r="C66"/>
  <c r="C67"/>
  <c r="C68"/>
  <c r="C69"/>
  <c r="C70"/>
  <c r="C71"/>
  <c r="C72"/>
  <c r="C73"/>
  <c r="C74"/>
  <c r="C75"/>
  <c r="C76"/>
  <c r="C77"/>
  <c r="C78"/>
  <c r="C79"/>
  <c r="C80"/>
  <c r="C81"/>
  <c r="C82"/>
  <c r="C83"/>
  <c r="C84"/>
  <c r="C85"/>
  <c r="C86"/>
  <c r="C87"/>
  <c r="C88"/>
  <c r="C89"/>
  <c r="C90"/>
  <c r="C91"/>
  <c r="C92"/>
  <c r="C93"/>
  <c r="C94"/>
  <c r="C95"/>
  <c r="C96"/>
  <c r="C97"/>
  <c r="C98"/>
  <c r="C99"/>
  <c r="C100"/>
  <c r="C101"/>
  <c r="C102"/>
  <c r="C103"/>
  <c r="C104"/>
  <c r="C105"/>
  <c r="C106"/>
  <c r="C107"/>
  <c r="C108"/>
  <c r="C109"/>
  <c r="C110"/>
  <c r="C111"/>
  <c r="C112"/>
  <c r="C113"/>
  <c r="C114"/>
  <c r="C115"/>
  <c r="C116"/>
  <c r="C117"/>
  <c r="C118"/>
  <c r="C119"/>
  <c r="C120"/>
  <c r="C121"/>
  <c r="C122"/>
  <c r="C123"/>
  <c r="C124"/>
  <c r="C125"/>
  <c r="C126"/>
  <c r="C127"/>
  <c r="C128"/>
  <c r="C129"/>
  <c r="C130"/>
  <c r="C131"/>
  <c r="C132"/>
  <c r="C133"/>
  <c r="C134"/>
  <c r="C135"/>
  <c r="C136"/>
  <c r="C137"/>
  <c r="C138"/>
  <c r="C139"/>
  <c r="C140"/>
  <c r="C141"/>
  <c r="C142"/>
  <c r="C143"/>
  <c r="C144"/>
  <c r="C145"/>
  <c r="C146"/>
  <c r="C147"/>
  <c r="C148"/>
  <c r="C149"/>
  <c r="C150"/>
  <c r="C151"/>
  <c r="C152"/>
  <c r="C153"/>
  <c r="C154"/>
  <c r="C155"/>
  <c r="C156"/>
  <c r="C157"/>
  <c r="C158"/>
  <c r="C159"/>
  <c r="C160"/>
  <c r="C161"/>
  <c r="C162"/>
  <c r="C163"/>
  <c r="C164"/>
  <c r="C165"/>
  <c r="C166"/>
  <c r="C167"/>
  <c r="C168"/>
  <c r="C169"/>
  <c r="C170"/>
  <c r="C171"/>
  <c r="C172"/>
  <c r="C173"/>
  <c r="C174"/>
  <c r="C175"/>
  <c r="C176"/>
  <c r="C177"/>
  <c r="C178"/>
  <c r="C179"/>
  <c r="C180"/>
  <c r="C181"/>
  <c r="C182"/>
  <c r="C183"/>
  <c r="C184"/>
  <c r="C185"/>
  <c r="C186"/>
  <c r="C187"/>
  <c r="C188"/>
  <c r="C189"/>
  <c r="C190"/>
  <c r="C191"/>
  <c r="C192"/>
  <c r="C193"/>
  <c r="C194"/>
  <c r="C195"/>
  <c r="C196"/>
  <c r="C197"/>
  <c r="C198"/>
  <c r="C199"/>
  <c r="C200"/>
  <c r="C201"/>
  <c r="C202"/>
  <c r="C203"/>
  <c r="C204"/>
  <c r="C205"/>
  <c r="C206"/>
  <c r="C207"/>
  <c r="C208"/>
  <c r="C209"/>
  <c r="C210"/>
  <c r="C211"/>
  <c r="C212"/>
  <c r="C213"/>
  <c r="C214"/>
  <c r="C215"/>
  <c r="C216"/>
  <c r="C217"/>
  <c r="C218"/>
  <c r="C219"/>
  <c r="C220"/>
  <c r="C221"/>
  <c r="C222"/>
  <c r="C223"/>
  <c r="C224"/>
  <c r="C225"/>
  <c r="C226"/>
  <c r="C227"/>
  <c r="C228"/>
  <c r="C229"/>
  <c r="C230"/>
  <c r="C231"/>
  <c r="C232"/>
  <c r="C233"/>
  <c r="C234"/>
  <c r="C235"/>
  <c r="C236"/>
  <c r="C237"/>
  <c r="C238"/>
  <c r="C239"/>
  <c r="C240"/>
  <c r="C241"/>
  <c r="C242"/>
  <c r="C243"/>
  <c r="C244"/>
  <c r="C245"/>
  <c r="C246"/>
  <c r="C247"/>
  <c r="C248"/>
  <c r="C249"/>
  <c r="C250"/>
  <c r="C251"/>
  <c r="C252"/>
  <c r="C253"/>
  <c r="C254"/>
  <c r="C255"/>
  <c r="C256"/>
  <c r="C257"/>
  <c r="C258"/>
  <c r="C259"/>
  <c r="C260"/>
  <c r="C261"/>
  <c r="C262"/>
  <c r="C263"/>
  <c r="C264"/>
  <c r="C265"/>
  <c r="C266"/>
  <c r="C267"/>
  <c r="C268"/>
  <c r="C269"/>
  <c r="C270"/>
  <c r="C271"/>
  <c r="C272"/>
  <c r="C273"/>
  <c r="C274"/>
  <c r="C275"/>
  <c r="C276"/>
  <c r="C277"/>
  <c r="C278"/>
  <c r="C279"/>
  <c r="C280"/>
  <c r="C281"/>
  <c r="C282"/>
  <c r="C283"/>
  <c r="C284"/>
  <c r="C285"/>
  <c r="C286"/>
  <c r="C287"/>
  <c r="C288"/>
  <c r="C289"/>
  <c r="C290"/>
  <c r="C291"/>
  <c r="C292"/>
  <c r="C293"/>
  <c r="C294"/>
  <c r="C295"/>
  <c r="C296"/>
  <c r="C297"/>
  <c r="C298"/>
  <c r="C299"/>
  <c r="C300"/>
  <c r="C301"/>
  <c r="C302"/>
  <c r="C303"/>
  <c r="C304"/>
  <c r="C305"/>
  <c r="C306"/>
  <c r="C307"/>
  <c r="C308"/>
  <c r="C309"/>
  <c r="C310"/>
  <c r="C311"/>
  <c r="C312"/>
  <c r="C313"/>
  <c r="C314"/>
  <c r="C315"/>
  <c r="C316"/>
  <c r="C317"/>
  <c r="C318"/>
  <c r="C319"/>
  <c r="C320"/>
  <c r="C321"/>
  <c r="C322"/>
  <c r="C323"/>
  <c r="C324"/>
  <c r="C325"/>
  <c r="C326"/>
  <c r="C327"/>
  <c r="C328"/>
  <c r="C329"/>
  <c r="C330"/>
  <c r="C331"/>
  <c r="C332"/>
  <c r="C333"/>
  <c r="C334"/>
  <c r="C335"/>
  <c r="C336"/>
  <c r="C337"/>
  <c r="C338"/>
  <c r="C339"/>
  <c r="C340"/>
  <c r="C341"/>
  <c r="C342"/>
  <c r="C343"/>
  <c r="C344"/>
  <c r="C345"/>
  <c r="C346"/>
  <c r="C347"/>
  <c r="C348"/>
  <c r="C349"/>
  <c r="C350"/>
  <c r="C351"/>
  <c r="C352"/>
  <c r="C353"/>
  <c r="C354"/>
  <c r="C355"/>
  <c r="C356"/>
  <c r="C357"/>
  <c r="C358"/>
  <c r="C359"/>
  <c r="C360"/>
  <c r="C361"/>
  <c r="C362"/>
  <c r="C363"/>
  <c r="C364"/>
  <c r="C365"/>
  <c r="C366"/>
  <c r="C367"/>
  <c r="C368"/>
  <c r="C369"/>
  <c r="C370"/>
  <c r="C371"/>
  <c r="C372"/>
  <c r="C373"/>
  <c r="C374"/>
  <c r="C375"/>
  <c r="C376"/>
  <c r="C377"/>
  <c r="C378"/>
  <c r="C379"/>
  <c r="C380"/>
  <c r="C381"/>
  <c r="C382"/>
  <c r="C383"/>
  <c r="C384"/>
  <c r="C385"/>
  <c r="C386"/>
  <c r="C387"/>
  <c r="C388"/>
  <c r="C390"/>
  <c r="C391"/>
  <c r="C392"/>
  <c r="C393"/>
  <c r="C394"/>
  <c r="C395"/>
  <c r="C396"/>
  <c r="C397"/>
  <c r="C398"/>
  <c r="C399"/>
  <c r="C400"/>
  <c r="C401"/>
  <c r="C402"/>
  <c r="C403"/>
  <c r="C404"/>
  <c r="C405"/>
  <c r="C406"/>
  <c r="C407"/>
  <c r="C408"/>
  <c r="C409"/>
  <c r="C410"/>
  <c r="C411"/>
  <c r="C412"/>
  <c r="C413"/>
  <c r="C414"/>
  <c r="C415"/>
  <c r="C416"/>
  <c r="C417"/>
  <c r="C418"/>
  <c r="C419"/>
  <c r="C420"/>
  <c r="C421"/>
  <c r="C422"/>
  <c r="C423"/>
  <c r="C424"/>
  <c r="C425"/>
  <c r="C426"/>
  <c r="C427"/>
  <c r="C428"/>
  <c r="C429"/>
  <c r="C430"/>
  <c r="C431"/>
  <c r="C432"/>
  <c r="C433"/>
  <c r="C434"/>
  <c r="C435"/>
  <c r="C436"/>
  <c r="C437"/>
  <c r="C438"/>
  <c r="C439"/>
  <c r="C440"/>
  <c r="C441"/>
  <c r="C442"/>
  <c r="C443"/>
  <c r="C444"/>
  <c r="C445"/>
  <c r="C446"/>
  <c r="C447"/>
  <c r="C448"/>
  <c r="C449"/>
  <c r="C450"/>
  <c r="C451"/>
  <c r="C452"/>
  <c r="C453"/>
  <c r="C454"/>
  <c r="C455"/>
  <c r="C456"/>
  <c r="C457"/>
  <c r="C458"/>
  <c r="C459"/>
  <c r="C460"/>
  <c r="C461"/>
  <c r="C462"/>
  <c r="C463"/>
  <c r="C464"/>
  <c r="C465"/>
  <c r="C466"/>
  <c r="C467"/>
  <c r="C468"/>
  <c r="C469"/>
  <c r="C470"/>
  <c r="C471"/>
  <c r="C472"/>
  <c r="C473"/>
  <c r="C474"/>
  <c r="C475"/>
  <c r="C476"/>
  <c r="C477"/>
  <c r="C478"/>
  <c r="C479"/>
  <c r="C480"/>
  <c r="C481"/>
  <c r="C482"/>
  <c r="C483"/>
  <c r="C484"/>
  <c r="C485"/>
  <c r="C486"/>
  <c r="C487"/>
  <c r="C488"/>
  <c r="C489"/>
  <c r="C490"/>
  <c r="C491"/>
  <c r="C492"/>
  <c r="C493"/>
  <c r="C494"/>
  <c r="C495"/>
  <c r="C496"/>
  <c r="C497"/>
  <c r="C498"/>
  <c r="C499"/>
  <c r="C500"/>
  <c r="C501"/>
  <c r="C502"/>
  <c r="C503"/>
  <c r="C504"/>
  <c r="C505"/>
  <c r="C506"/>
  <c r="C507"/>
  <c r="C508"/>
  <c r="C509"/>
  <c r="C510"/>
  <c r="C511"/>
  <c r="C512"/>
  <c r="C513"/>
  <c r="C514"/>
  <c r="C515"/>
  <c r="C516"/>
  <c r="C517"/>
  <c r="C518"/>
  <c r="C519"/>
  <c r="C520"/>
  <c r="C521"/>
  <c r="C522"/>
  <c r="C6"/>
  <c r="E389"/>
  <c r="C389" s="1"/>
  <c r="F392" i="14"/>
  <c r="B5" i="10" l="1"/>
  <c r="C10"/>
  <c r="B10" s="1"/>
  <c r="D6"/>
  <c r="D10" s="1"/>
  <c r="E6"/>
  <c r="E10" s="1"/>
  <c r="C6"/>
  <c r="B6" s="1"/>
  <c r="C525" i="14"/>
  <c r="C524"/>
  <c r="C523"/>
  <c r="C522"/>
  <c r="C521"/>
  <c r="C520"/>
  <c r="C519"/>
  <c r="C518"/>
  <c r="C517"/>
  <c r="C516"/>
  <c r="C515"/>
  <c r="C514"/>
  <c r="C513"/>
  <c r="C512"/>
  <c r="C511"/>
  <c r="C510"/>
  <c r="C509"/>
  <c r="C508"/>
  <c r="C507"/>
  <c r="C506"/>
  <c r="C505"/>
  <c r="C504"/>
  <c r="C503"/>
  <c r="C502"/>
  <c r="C501"/>
  <c r="C500"/>
  <c r="C499"/>
  <c r="C498"/>
  <c r="C497"/>
  <c r="C496"/>
  <c r="C495"/>
  <c r="C494"/>
  <c r="C493"/>
  <c r="C492"/>
  <c r="C491"/>
  <c r="C490"/>
  <c r="C489"/>
  <c r="C488"/>
  <c r="C487"/>
  <c r="C486"/>
  <c r="C485"/>
  <c r="C484"/>
  <c r="C483"/>
  <c r="C482"/>
  <c r="C481"/>
  <c r="C480"/>
  <c r="C479"/>
  <c r="C478"/>
  <c r="C477"/>
  <c r="C476"/>
  <c r="C475"/>
  <c r="C474"/>
  <c r="C473"/>
  <c r="C472"/>
  <c r="C471"/>
  <c r="C470"/>
  <c r="C469"/>
  <c r="C468"/>
  <c r="C467"/>
  <c r="C466"/>
  <c r="C465"/>
  <c r="C464"/>
  <c r="C463"/>
  <c r="C462"/>
  <c r="C461"/>
  <c r="C460"/>
  <c r="C459"/>
  <c r="C458"/>
  <c r="C457"/>
  <c r="C456"/>
  <c r="C455"/>
  <c r="C454"/>
  <c r="C453"/>
  <c r="C451"/>
  <c r="C450"/>
  <c r="C449"/>
  <c r="C448"/>
  <c r="C447"/>
  <c r="C446"/>
  <c r="C445"/>
  <c r="C444"/>
  <c r="C443"/>
  <c r="C442"/>
  <c r="C441"/>
  <c r="C440"/>
  <c r="C439"/>
  <c r="C438"/>
  <c r="C437"/>
  <c r="C436"/>
  <c r="C435"/>
  <c r="C434"/>
  <c r="C433"/>
  <c r="C432"/>
  <c r="C431"/>
  <c r="C430"/>
  <c r="C429"/>
  <c r="C428"/>
  <c r="C427"/>
  <c r="C425"/>
  <c r="C424"/>
  <c r="C423"/>
  <c r="C422"/>
  <c r="C421"/>
  <c r="C420"/>
  <c r="C419"/>
  <c r="C418"/>
  <c r="C417"/>
  <c r="C416"/>
  <c r="C415"/>
  <c r="C414"/>
  <c r="C413"/>
  <c r="C412"/>
  <c r="C411"/>
  <c r="C410"/>
  <c r="C409"/>
  <c r="C408"/>
  <c r="C407"/>
  <c r="C406"/>
  <c r="C405"/>
  <c r="C404"/>
  <c r="C403"/>
  <c r="C402"/>
  <c r="C401"/>
  <c r="C400"/>
  <c r="C399"/>
  <c r="C398"/>
  <c r="C397"/>
  <c r="C396"/>
  <c r="C395"/>
  <c r="C394"/>
  <c r="C393"/>
  <c r="C392"/>
  <c r="C391"/>
  <c r="C390"/>
  <c r="C389"/>
  <c r="C388"/>
  <c r="C387"/>
  <c r="C386"/>
  <c r="C385"/>
  <c r="C384"/>
  <c r="C383"/>
  <c r="C382"/>
  <c r="C381"/>
  <c r="C380"/>
  <c r="C379"/>
  <c r="C378"/>
  <c r="C377"/>
  <c r="C376"/>
  <c r="C375"/>
  <c r="C374"/>
  <c r="C373"/>
  <c r="C372"/>
  <c r="C371"/>
  <c r="C370"/>
  <c r="C369"/>
  <c r="C368"/>
  <c r="C366"/>
  <c r="C365"/>
  <c r="C364"/>
  <c r="C359"/>
  <c r="C358"/>
  <c r="C357"/>
  <c r="C356"/>
  <c r="C355"/>
  <c r="C354"/>
  <c r="C351"/>
  <c r="C350"/>
  <c r="C349"/>
  <c r="C348"/>
  <c r="C347"/>
  <c r="C346"/>
  <c r="C345"/>
  <c r="C343"/>
  <c r="C342"/>
  <c r="C341"/>
  <c r="C340"/>
  <c r="C339"/>
  <c r="C338"/>
  <c r="C337"/>
  <c r="C336"/>
  <c r="C334"/>
  <c r="C333"/>
  <c r="C332"/>
  <c r="C331"/>
  <c r="C330"/>
  <c r="C329"/>
  <c r="C328"/>
  <c r="C327"/>
  <c r="C326"/>
  <c r="C325"/>
  <c r="C324"/>
  <c r="C323"/>
  <c r="C322"/>
  <c r="C321"/>
  <c r="C320"/>
  <c r="C319"/>
  <c r="C318"/>
  <c r="C317"/>
  <c r="C316"/>
  <c r="C315"/>
  <c r="C314"/>
  <c r="C313"/>
  <c r="C312"/>
  <c r="C311"/>
  <c r="C310"/>
  <c r="C309"/>
  <c r="C308"/>
  <c r="C307"/>
  <c r="C306"/>
  <c r="C305"/>
  <c r="C304"/>
  <c r="C303"/>
  <c r="C302"/>
  <c r="C301"/>
  <c r="C300"/>
  <c r="C298"/>
  <c r="C297"/>
  <c r="C296"/>
  <c r="C295"/>
  <c r="C294"/>
  <c r="C293"/>
  <c r="C292"/>
  <c r="C291"/>
  <c r="C290"/>
  <c r="C289"/>
  <c r="C288"/>
  <c r="C287"/>
  <c r="C286"/>
  <c r="C285"/>
  <c r="C284"/>
  <c r="C283"/>
  <c r="C282"/>
  <c r="C281"/>
  <c r="C280"/>
  <c r="C279"/>
  <c r="C278"/>
  <c r="C277"/>
  <c r="C276"/>
  <c r="C275"/>
  <c r="C274"/>
  <c r="C273"/>
  <c r="C272"/>
  <c r="C271"/>
  <c r="C270"/>
  <c r="C269"/>
  <c r="C268"/>
  <c r="C267"/>
  <c r="C266"/>
  <c r="C265"/>
  <c r="C264"/>
  <c r="C263"/>
  <c r="C262"/>
  <c r="C261"/>
  <c r="C260"/>
  <c r="C259"/>
  <c r="C258"/>
  <c r="C257"/>
  <c r="C256"/>
  <c r="C255"/>
  <c r="C254"/>
  <c r="C253"/>
  <c r="C252"/>
  <c r="C251"/>
  <c r="C250"/>
  <c r="C249"/>
  <c r="C248"/>
  <c r="C247"/>
  <c r="C246"/>
  <c r="C245"/>
  <c r="C244"/>
  <c r="C243"/>
  <c r="C242"/>
  <c r="C241"/>
  <c r="C240"/>
  <c r="C239"/>
  <c r="C237"/>
  <c r="C236"/>
  <c r="C234"/>
  <c r="C233"/>
  <c r="C232"/>
  <c r="C231"/>
  <c r="C230"/>
  <c r="C229"/>
  <c r="C228"/>
  <c r="C227"/>
  <c r="C226"/>
  <c r="C225"/>
  <c r="C224"/>
  <c r="C223"/>
  <c r="C222"/>
  <c r="C221"/>
  <c r="C220"/>
  <c r="C219"/>
  <c r="C218"/>
  <c r="C217"/>
  <c r="C216"/>
  <c r="C215"/>
  <c r="C214"/>
  <c r="C213"/>
  <c r="C212"/>
  <c r="C211"/>
  <c r="C210"/>
  <c r="C209"/>
  <c r="C208"/>
  <c r="C207"/>
  <c r="C206"/>
  <c r="C205"/>
  <c r="C204"/>
  <c r="C202"/>
  <c r="C201"/>
  <c r="C200"/>
  <c r="C199"/>
  <c r="C198"/>
  <c r="C197"/>
  <c r="C195"/>
  <c r="C194"/>
  <c r="C193"/>
  <c r="C192"/>
  <c r="C191"/>
  <c r="C190"/>
  <c r="C189"/>
  <c r="C188"/>
  <c r="C187"/>
  <c r="C186"/>
  <c r="C185"/>
  <c r="C184"/>
  <c r="C183"/>
  <c r="C182"/>
  <c r="C181"/>
  <c r="C180"/>
  <c r="C179"/>
  <c r="C178"/>
  <c r="C177"/>
  <c r="C176"/>
  <c r="C175"/>
  <c r="C174"/>
  <c r="C173"/>
  <c r="C172"/>
  <c r="C171"/>
  <c r="C170"/>
  <c r="C169"/>
  <c r="C168"/>
  <c r="C167"/>
  <c r="C166"/>
  <c r="C165"/>
  <c r="C164"/>
  <c r="C163"/>
  <c r="C162"/>
  <c r="C161"/>
  <c r="C160"/>
  <c r="C159"/>
  <c r="C158"/>
  <c r="C157"/>
  <c r="C156"/>
  <c r="C155"/>
  <c r="C154"/>
  <c r="C153"/>
  <c r="C152"/>
  <c r="C151"/>
  <c r="C150"/>
  <c r="C149"/>
  <c r="C148"/>
  <c r="C147"/>
  <c r="C146"/>
  <c r="C145"/>
  <c r="C144"/>
  <c r="C143"/>
  <c r="C142"/>
  <c r="C141"/>
  <c r="C140"/>
  <c r="C139"/>
  <c r="C138"/>
  <c r="C137"/>
  <c r="C136"/>
  <c r="C134"/>
  <c r="C133"/>
  <c r="C132"/>
  <c r="C131"/>
  <c r="C130"/>
  <c r="C128"/>
  <c r="C127"/>
  <c r="C124"/>
  <c r="C123"/>
  <c r="C122"/>
  <c r="C121"/>
  <c r="C120"/>
  <c r="C119"/>
  <c r="C118"/>
  <c r="C117"/>
  <c r="C116"/>
  <c r="C115"/>
  <c r="C114"/>
  <c r="C113"/>
  <c r="C112"/>
  <c r="C111"/>
  <c r="C110"/>
  <c r="C109"/>
  <c r="C108"/>
  <c r="C107"/>
  <c r="C106"/>
  <c r="C105"/>
  <c r="C104"/>
  <c r="C103"/>
  <c r="C102"/>
  <c r="C101"/>
  <c r="C100"/>
  <c r="C99"/>
  <c r="C98"/>
  <c r="C97"/>
  <c r="C96"/>
  <c r="C95"/>
  <c r="C94"/>
  <c r="C93"/>
  <c r="C92"/>
  <c r="C91"/>
  <c r="C90"/>
  <c r="C89"/>
  <c r="C88"/>
  <c r="C87"/>
  <c r="C86"/>
  <c r="C85"/>
  <c r="C82"/>
  <c r="C81"/>
  <c r="C80"/>
  <c r="C79"/>
  <c r="C78"/>
  <c r="C77"/>
  <c r="C74"/>
  <c r="C73"/>
  <c r="C72"/>
  <c r="C71"/>
  <c r="C70"/>
  <c r="C69"/>
  <c r="C68"/>
  <c r="C67"/>
  <c r="C66"/>
  <c r="C65"/>
  <c r="C64"/>
  <c r="C63"/>
  <c r="C62"/>
  <c r="C61"/>
  <c r="C60"/>
  <c r="C59"/>
  <c r="C58"/>
  <c r="C57"/>
  <c r="C56"/>
  <c r="C55"/>
  <c r="C54"/>
  <c r="C53"/>
  <c r="C52"/>
  <c r="C51"/>
  <c r="C50"/>
  <c r="C49"/>
  <c r="C47"/>
  <c r="C46"/>
  <c r="C44"/>
  <c r="C43"/>
  <c r="C42"/>
  <c r="C41"/>
  <c r="C40"/>
  <c r="C39"/>
  <c r="C38"/>
  <c r="C37"/>
  <c r="C36"/>
  <c r="C35"/>
  <c r="C33"/>
  <c r="C32"/>
  <c r="C31"/>
  <c r="C30"/>
  <c r="C29"/>
  <c r="C28"/>
  <c r="C27"/>
  <c r="C26"/>
  <c r="C25"/>
  <c r="C24"/>
  <c r="C23"/>
  <c r="C22"/>
  <c r="C21"/>
  <c r="C20"/>
  <c r="C19"/>
  <c r="C18"/>
  <c r="C17"/>
  <c r="C15"/>
  <c r="C14"/>
  <c r="C13"/>
  <c r="C12"/>
  <c r="C11"/>
  <c r="C10"/>
  <c r="C9"/>
  <c r="C8"/>
  <c r="C7"/>
  <c r="C6"/>
  <c r="C5"/>
  <c r="B6" i="9"/>
  <c r="B7"/>
  <c r="B8"/>
  <c r="B9"/>
  <c r="B10"/>
  <c r="B11"/>
  <c r="D12"/>
  <c r="D5"/>
  <c r="C5"/>
  <c r="C12"/>
  <c r="B5" l="1"/>
  <c r="B12"/>
  <c r="D3442" i="11"/>
  <c r="D3441"/>
  <c r="D3440"/>
  <c r="D3439"/>
  <c r="D3438"/>
  <c r="D3437"/>
  <c r="D3436"/>
  <c r="D3435"/>
  <c r="D3434"/>
  <c r="D3433"/>
  <c r="D3432"/>
  <c r="D3431"/>
  <c r="D3430"/>
  <c r="D3429"/>
  <c r="D3428"/>
  <c r="D3427"/>
  <c r="D3426"/>
  <c r="D3425"/>
  <c r="D3424"/>
  <c r="D3423"/>
  <c r="D3422"/>
  <c r="D3421"/>
  <c r="D3420"/>
  <c r="D3419"/>
  <c r="D3418"/>
  <c r="D3417"/>
  <c r="D3416"/>
  <c r="D3415"/>
  <c r="D3414"/>
  <c r="D3413"/>
  <c r="D3412"/>
  <c r="D3411"/>
  <c r="D3410"/>
  <c r="E3409" s="1"/>
  <c r="D3409"/>
  <c r="D3408"/>
  <c r="E3408" s="1"/>
  <c r="E3407"/>
  <c r="D3407"/>
  <c r="D3406"/>
  <c r="E3406" s="1"/>
  <c r="D3405"/>
  <c r="D3404"/>
  <c r="D3403"/>
  <c r="D3402"/>
  <c r="E3402" s="1"/>
  <c r="D3401"/>
  <c r="D3400"/>
  <c r="D3399"/>
  <c r="D3398"/>
  <c r="D3397"/>
  <c r="D3396"/>
  <c r="D3395"/>
  <c r="D3394"/>
  <c r="D3393"/>
  <c r="D3392"/>
  <c r="D3391"/>
  <c r="D3390"/>
  <c r="D3389"/>
  <c r="D3388"/>
  <c r="D3387"/>
  <c r="D3386"/>
  <c r="D3385"/>
  <c r="D3384"/>
  <c r="D3383"/>
  <c r="D3382"/>
  <c r="D3381"/>
  <c r="D3380"/>
  <c r="D3379"/>
  <c r="D3378"/>
  <c r="D3377"/>
  <c r="D3376"/>
  <c r="D3375"/>
  <c r="D3374"/>
  <c r="D3373"/>
  <c r="D3372"/>
  <c r="D3371"/>
  <c r="D3370"/>
  <c r="D3369"/>
  <c r="D3368"/>
  <c r="D3367"/>
  <c r="D3366"/>
  <c r="D3365"/>
  <c r="D3364"/>
  <c r="D3363"/>
  <c r="D3362"/>
  <c r="D3361"/>
  <c r="D3360"/>
  <c r="D3359"/>
  <c r="D3358"/>
  <c r="D3357"/>
  <c r="D3356"/>
  <c r="D3355"/>
  <c r="D3354"/>
  <c r="D3353"/>
  <c r="D3352"/>
  <c r="D3351"/>
  <c r="D3350"/>
  <c r="D3349"/>
  <c r="D3348"/>
  <c r="D3347"/>
  <c r="D3346"/>
  <c r="D3345"/>
  <c r="D3344"/>
  <c r="D3343"/>
  <c r="D3342"/>
  <c r="D3341"/>
  <c r="D3340"/>
  <c r="D3339"/>
  <c r="D3338"/>
  <c r="D3337"/>
  <c r="D3336"/>
  <c r="D3335"/>
  <c r="D3334"/>
  <c r="D3333"/>
  <c r="D3332"/>
  <c r="D3331"/>
  <c r="D3330"/>
  <c r="D3329"/>
  <c r="D3328"/>
  <c r="D3327"/>
  <c r="D3326"/>
  <c r="D3325"/>
  <c r="D3324"/>
  <c r="D3323"/>
  <c r="D3322"/>
  <c r="D3321"/>
  <c r="D3320"/>
  <c r="D3319"/>
  <c r="D3318"/>
  <c r="D3317"/>
  <c r="D3316"/>
  <c r="D3315"/>
  <c r="D3314"/>
  <c r="D3313"/>
  <c r="D3312"/>
  <c r="D3311"/>
  <c r="D3310"/>
  <c r="D3309"/>
  <c r="D3308"/>
  <c r="D3307"/>
  <c r="D3306"/>
  <c r="D3305"/>
  <c r="D3304"/>
  <c r="D3303"/>
  <c r="D3302"/>
  <c r="D3301"/>
  <c r="D3300"/>
  <c r="D3299"/>
  <c r="D3298"/>
  <c r="D3297"/>
  <c r="D3296"/>
  <c r="D3295"/>
  <c r="D3294"/>
  <c r="D3293"/>
  <c r="D3292"/>
  <c r="D3291"/>
  <c r="D3290"/>
  <c r="D3289"/>
  <c r="D3288"/>
  <c r="D3287"/>
  <c r="D3286"/>
  <c r="D3285"/>
  <c r="D3284"/>
  <c r="D3283"/>
  <c r="D3282"/>
  <c r="D3281"/>
  <c r="D3280"/>
  <c r="D3279"/>
  <c r="D3278"/>
  <c r="D3277"/>
  <c r="D3276"/>
  <c r="D3275"/>
  <c r="D3274"/>
  <c r="D3273"/>
  <c r="D3272"/>
  <c r="D3271"/>
  <c r="D3270"/>
  <c r="D3269"/>
  <c r="D3268"/>
  <c r="D3267"/>
  <c r="D3266"/>
  <c r="D3265"/>
  <c r="D3264"/>
  <c r="D3263"/>
  <c r="D3262"/>
  <c r="D3261"/>
  <c r="D3260"/>
  <c r="D3259"/>
  <c r="D3258"/>
  <c r="D3257"/>
  <c r="D3256"/>
  <c r="D3255"/>
  <c r="D3254"/>
  <c r="D3253"/>
  <c r="D3252"/>
  <c r="D3251"/>
  <c r="D3250"/>
  <c r="D3249"/>
  <c r="D3248"/>
  <c r="D3247"/>
  <c r="D3246"/>
  <c r="D3245"/>
  <c r="D3244"/>
  <c r="D3243"/>
  <c r="D3242"/>
  <c r="D3241"/>
  <c r="D3240"/>
  <c r="D3239"/>
  <c r="D3238"/>
  <c r="D3237"/>
  <c r="D3236"/>
  <c r="D3235"/>
  <c r="D3234"/>
  <c r="D3233"/>
  <c r="D3232"/>
  <c r="D3231"/>
  <c r="D3230"/>
  <c r="D3229"/>
  <c r="D3228"/>
  <c r="D3227"/>
  <c r="D3226"/>
  <c r="D3225"/>
  <c r="D3224"/>
  <c r="D3223"/>
  <c r="D3222"/>
  <c r="D3221"/>
  <c r="D3220"/>
  <c r="D3219"/>
  <c r="D3218"/>
  <c r="D3217"/>
  <c r="D3216"/>
  <c r="D3215"/>
  <c r="D3214"/>
  <c r="D3213"/>
  <c r="D3212"/>
  <c r="D3211"/>
  <c r="D3210"/>
  <c r="D3209"/>
  <c r="D3208"/>
  <c r="D3207"/>
  <c r="D3206"/>
  <c r="D3205"/>
  <c r="D3204"/>
  <c r="D3203"/>
  <c r="D3202"/>
  <c r="D3201"/>
  <c r="D3200"/>
  <c r="D3199"/>
  <c r="D3198"/>
  <c r="D3197"/>
  <c r="D3196"/>
  <c r="D3195"/>
  <c r="D3194"/>
  <c r="D3193"/>
  <c r="D3192"/>
  <c r="D3191"/>
  <c r="D3190"/>
  <c r="D3189"/>
  <c r="D3188"/>
  <c r="D3187"/>
  <c r="D3186"/>
  <c r="D3185"/>
  <c r="D3184"/>
  <c r="D3183"/>
  <c r="D3182"/>
  <c r="D3181"/>
  <c r="D3180"/>
  <c r="D3179"/>
  <c r="D3178"/>
  <c r="D3177"/>
  <c r="D3176"/>
  <c r="D3175"/>
  <c r="D3174"/>
  <c r="D3173"/>
  <c r="D3172"/>
  <c r="D3171"/>
  <c r="D3170"/>
  <c r="D3169"/>
  <c r="D3168"/>
  <c r="D3167"/>
  <c r="D3166"/>
  <c r="D3165"/>
  <c r="D3164"/>
  <c r="D3163"/>
  <c r="D3162"/>
  <c r="D3161"/>
  <c r="D3160"/>
  <c r="D3159"/>
  <c r="D3158"/>
  <c r="D3157"/>
  <c r="D3156"/>
  <c r="D3155"/>
  <c r="D3154"/>
  <c r="D3153"/>
  <c r="D3152"/>
  <c r="D3151"/>
  <c r="D3150"/>
  <c r="D3149"/>
  <c r="D3148"/>
  <c r="D3147"/>
  <c r="D3146"/>
  <c r="D3145"/>
  <c r="D3144"/>
  <c r="D3143"/>
  <c r="D3142"/>
  <c r="D3141"/>
  <c r="D3140"/>
  <c r="D3139"/>
  <c r="D3138"/>
  <c r="D3137"/>
  <c r="D3136"/>
  <c r="D3135"/>
  <c r="D3134"/>
  <c r="D3133"/>
  <c r="D3132"/>
  <c r="D3131"/>
  <c r="D3130"/>
  <c r="D3129"/>
  <c r="D3128"/>
  <c r="D3127"/>
  <c r="D3126"/>
  <c r="D3125"/>
  <c r="D3124"/>
  <c r="D3123"/>
  <c r="D3122"/>
  <c r="D3121"/>
  <c r="D3120"/>
  <c r="D3119"/>
  <c r="D3118"/>
  <c r="D3117"/>
  <c r="D3116"/>
  <c r="D3115"/>
  <c r="D3114"/>
  <c r="D3113"/>
  <c r="D3112"/>
  <c r="D3111"/>
  <c r="D3110"/>
  <c r="D3109"/>
  <c r="D3108"/>
  <c r="D3107"/>
  <c r="D3106"/>
  <c r="D3105"/>
  <c r="D3104"/>
  <c r="D3103"/>
  <c r="D3102"/>
  <c r="D3101"/>
  <c r="D3100"/>
  <c r="D3099"/>
  <c r="D3098"/>
  <c r="D3097"/>
  <c r="D3096"/>
  <c r="D3095"/>
  <c r="D3094"/>
  <c r="D3093"/>
  <c r="D3092"/>
  <c r="D3091"/>
  <c r="D3090"/>
  <c r="D3089"/>
  <c r="D3088"/>
  <c r="D3087"/>
  <c r="D3086"/>
  <c r="D3085"/>
  <c r="D3084"/>
  <c r="D3083"/>
  <c r="D3082"/>
  <c r="D3081"/>
  <c r="D3080"/>
  <c r="D3079"/>
  <c r="D3078"/>
  <c r="D3077"/>
  <c r="D3076"/>
  <c r="D3075"/>
  <c r="D3074"/>
  <c r="D3073"/>
  <c r="D3072"/>
  <c r="D3071"/>
  <c r="D3070"/>
  <c r="D3069"/>
  <c r="D3068"/>
  <c r="D3067"/>
  <c r="D3066"/>
  <c r="D3065"/>
  <c r="D3064"/>
  <c r="D3063"/>
  <c r="D3062"/>
  <c r="D3061"/>
  <c r="D3060"/>
  <c r="D3059"/>
  <c r="D3058"/>
  <c r="D3057"/>
  <c r="D3056"/>
  <c r="D3055"/>
  <c r="D3054"/>
  <c r="D3053"/>
  <c r="D3052"/>
  <c r="D3051"/>
  <c r="D3050"/>
  <c r="D3049"/>
  <c r="D3048"/>
  <c r="D3047"/>
  <c r="D3046"/>
  <c r="D3045"/>
  <c r="D3044"/>
  <c r="E3043"/>
  <c r="D3043"/>
  <c r="D3042"/>
  <c r="D3041"/>
  <c r="D3040"/>
  <c r="D3039"/>
  <c r="D3038"/>
  <c r="D3037"/>
  <c r="D3036"/>
  <c r="D3035"/>
  <c r="D3034"/>
  <c r="D3033"/>
  <c r="D3032"/>
  <c r="D3031"/>
  <c r="D3030"/>
  <c r="D3029"/>
  <c r="D3028"/>
  <c r="D3027"/>
  <c r="D3026"/>
  <c r="D3025"/>
  <c r="D3024"/>
  <c r="D3023"/>
  <c r="D3022"/>
  <c r="D3021"/>
  <c r="D3020"/>
  <c r="D3019"/>
  <c r="D3018"/>
  <c r="D3017"/>
  <c r="D3016"/>
  <c r="D3015"/>
  <c r="D3014"/>
  <c r="D3013"/>
  <c r="D3012"/>
  <c r="D3011"/>
  <c r="D3010"/>
  <c r="D3009"/>
  <c r="D3008"/>
  <c r="D3007"/>
  <c r="D3006"/>
  <c r="D3005"/>
  <c r="D3004"/>
  <c r="D3003"/>
  <c r="D3002"/>
  <c r="D3001"/>
  <c r="D3000"/>
  <c r="D2999"/>
  <c r="D2998"/>
  <c r="D2997"/>
  <c r="D2996"/>
  <c r="D2995"/>
  <c r="D2994"/>
  <c r="D2993"/>
  <c r="D2992"/>
  <c r="D2991"/>
  <c r="D2990"/>
  <c r="D2989"/>
  <c r="D2988"/>
  <c r="D2987"/>
  <c r="D2986"/>
  <c r="D2985"/>
  <c r="D2984"/>
  <c r="D2983"/>
  <c r="D2982"/>
  <c r="D2981"/>
  <c r="D2980"/>
  <c r="D2979"/>
  <c r="D2978"/>
  <c r="D2977"/>
  <c r="D2976"/>
  <c r="D2975"/>
  <c r="D2974"/>
  <c r="D2973"/>
  <c r="D2972"/>
  <c r="D2971"/>
  <c r="D2970"/>
  <c r="D2969"/>
  <c r="D2968"/>
  <c r="D2967"/>
  <c r="D2966"/>
  <c r="D2965"/>
  <c r="D2964"/>
  <c r="D2963"/>
  <c r="D2962"/>
  <c r="D2961"/>
  <c r="D2960"/>
  <c r="D2959"/>
  <c r="D2958"/>
  <c r="D2957"/>
  <c r="D2956"/>
  <c r="D2955"/>
  <c r="D2954"/>
  <c r="D2953"/>
  <c r="D2952"/>
  <c r="D2951"/>
  <c r="D2950"/>
  <c r="D2949"/>
  <c r="D2948"/>
  <c r="D2947"/>
  <c r="D2946"/>
  <c r="D2945"/>
  <c r="D2944"/>
  <c r="D2943"/>
  <c r="D2942"/>
  <c r="D2941"/>
  <c r="D2940"/>
  <c r="D2939"/>
  <c r="D2938"/>
  <c r="D2937"/>
  <c r="D2936"/>
  <c r="D2935"/>
  <c r="D2934"/>
  <c r="D2933"/>
  <c r="D2932"/>
  <c r="D2931"/>
  <c r="D2930"/>
  <c r="D2929"/>
  <c r="D2928"/>
  <c r="D2927"/>
  <c r="D2926"/>
  <c r="D2925"/>
  <c r="D2924"/>
  <c r="D2923"/>
  <c r="D2922"/>
  <c r="D2921"/>
  <c r="D2920"/>
  <c r="D2919"/>
  <c r="D2918"/>
  <c r="D2917"/>
  <c r="D2916"/>
  <c r="D2915"/>
  <c r="D2914"/>
  <c r="D2913"/>
  <c r="D2912"/>
  <c r="D2911"/>
  <c r="D2910"/>
  <c r="D2909"/>
  <c r="D2908"/>
  <c r="D2907"/>
  <c r="D2906"/>
  <c r="D2905"/>
  <c r="D2904"/>
  <c r="D2903"/>
  <c r="D2902"/>
  <c r="D2901"/>
  <c r="D2900"/>
  <c r="D2899"/>
  <c r="D2898"/>
  <c r="D2897"/>
  <c r="D2896"/>
  <c r="D2895"/>
  <c r="D2894"/>
  <c r="D2893"/>
  <c r="D2892"/>
  <c r="D2891"/>
  <c r="D2890"/>
  <c r="D2889"/>
  <c r="D2888"/>
  <c r="D2887"/>
  <c r="D2886"/>
  <c r="D2885"/>
  <c r="D2884"/>
  <c r="D2883"/>
  <c r="D2882"/>
  <c r="D2881"/>
  <c r="D2880"/>
  <c r="D2879"/>
  <c r="D2878"/>
  <c r="D2877"/>
  <c r="D2876"/>
  <c r="D2875"/>
  <c r="D2874"/>
  <c r="D2873"/>
  <c r="D2872"/>
  <c r="D2871"/>
  <c r="D2870"/>
  <c r="D2869"/>
  <c r="D2868"/>
  <c r="D2867"/>
  <c r="D2866"/>
  <c r="D2865"/>
  <c r="D2864"/>
  <c r="E3023" s="1"/>
  <c r="D2863"/>
  <c r="D2862"/>
  <c r="D2861"/>
  <c r="D2860"/>
  <c r="D2859"/>
  <c r="D2858"/>
  <c r="D2857"/>
  <c r="D2856"/>
  <c r="E2943" s="1"/>
  <c r="D2855"/>
  <c r="D2854"/>
  <c r="D2853"/>
  <c r="D2852"/>
  <c r="E2851"/>
  <c r="D2851"/>
  <c r="D2850"/>
  <c r="D2849"/>
  <c r="D2848"/>
  <c r="D2847"/>
  <c r="D2846"/>
  <c r="D2845"/>
  <c r="D2844"/>
  <c r="D2843"/>
  <c r="D2842"/>
  <c r="D2841"/>
  <c r="D2840"/>
  <c r="D2839"/>
  <c r="D2838"/>
  <c r="D2837"/>
  <c r="D2836"/>
  <c r="D2835"/>
  <c r="D2834"/>
  <c r="D2833"/>
  <c r="D2832"/>
  <c r="D2831"/>
  <c r="D2830"/>
  <c r="D2829"/>
  <c r="D2828"/>
  <c r="D2827"/>
  <c r="D2826"/>
  <c r="D2825"/>
  <c r="D2824"/>
  <c r="D2823"/>
  <c r="D2822"/>
  <c r="D2821"/>
  <c r="D2820"/>
  <c r="D2819"/>
  <c r="D2818"/>
  <c r="D2817"/>
  <c r="D2816"/>
  <c r="D2815"/>
  <c r="D2814"/>
  <c r="D2813"/>
  <c r="D2812"/>
  <c r="D2811"/>
  <c r="D2810"/>
  <c r="D2809"/>
  <c r="D2808"/>
  <c r="D2807"/>
  <c r="D2806"/>
  <c r="D2805"/>
  <c r="D2804"/>
  <c r="D2803"/>
  <c r="D2802"/>
  <c r="D2801"/>
  <c r="D2800"/>
  <c r="D2799"/>
  <c r="D2798"/>
  <c r="D2797"/>
  <c r="D2796"/>
  <c r="D2795"/>
  <c r="D2794"/>
  <c r="D2793"/>
  <c r="D2792"/>
  <c r="D2791"/>
  <c r="D2790"/>
  <c r="D2789"/>
  <c r="D2788"/>
  <c r="D2787"/>
  <c r="D2786"/>
  <c r="D2785"/>
  <c r="D2784"/>
  <c r="D2783"/>
  <c r="D2782"/>
  <c r="D2781"/>
  <c r="D2780"/>
  <c r="D2779"/>
  <c r="D2778"/>
  <c r="D2777"/>
  <c r="D2776"/>
  <c r="D2775"/>
  <c r="D2774"/>
  <c r="D2773"/>
  <c r="D2772"/>
  <c r="D2771"/>
  <c r="D2770"/>
  <c r="D2769"/>
  <c r="D2768"/>
  <c r="D2767"/>
  <c r="D2766"/>
  <c r="D2765"/>
  <c r="D2764"/>
  <c r="D2763"/>
  <c r="D2762"/>
  <c r="D2761"/>
  <c r="D2760"/>
  <c r="D2759"/>
  <c r="D2758"/>
  <c r="D2757"/>
  <c r="D2756"/>
  <c r="D2755"/>
  <c r="D2754"/>
  <c r="D2753"/>
  <c r="D2752"/>
  <c r="D2751"/>
  <c r="D2750"/>
  <c r="D2749"/>
  <c r="D2748"/>
  <c r="D2747"/>
  <c r="D2746"/>
  <c r="D2745"/>
  <c r="D2744"/>
  <c r="D2743"/>
  <c r="D2742"/>
  <c r="D2741"/>
  <c r="D2740"/>
  <c r="D2739"/>
  <c r="D2738"/>
  <c r="D2737"/>
  <c r="D2736"/>
  <c r="D2735"/>
  <c r="D2734"/>
  <c r="D2733"/>
  <c r="D2732"/>
  <c r="D2731"/>
  <c r="D2730"/>
  <c r="D2729"/>
  <c r="D2728"/>
  <c r="D2727"/>
  <c r="D2726"/>
  <c r="D2725"/>
  <c r="D2724"/>
  <c r="D2723"/>
  <c r="D2722"/>
  <c r="D2721"/>
  <c r="D2720"/>
  <c r="D2719"/>
  <c r="D2718"/>
  <c r="D2717"/>
  <c r="D2716"/>
  <c r="D2715"/>
  <c r="D2714"/>
  <c r="D2713"/>
  <c r="D2712"/>
  <c r="D2711"/>
  <c r="D2710"/>
  <c r="D2709"/>
  <c r="D2708"/>
  <c r="D2707"/>
  <c r="D2706"/>
  <c r="D2705"/>
  <c r="D2704"/>
  <c r="D2703"/>
  <c r="D2702"/>
  <c r="D2701"/>
  <c r="D2700"/>
  <c r="D2699"/>
  <c r="D2698"/>
  <c r="D2697"/>
  <c r="D2696"/>
  <c r="D2695"/>
  <c r="D2694"/>
  <c r="D2693"/>
  <c r="D2692"/>
  <c r="D2691"/>
  <c r="D2690"/>
  <c r="D2689"/>
  <c r="D2688"/>
  <c r="D2687"/>
  <c r="D2686"/>
  <c r="D2685"/>
  <c r="D2684"/>
  <c r="D2683"/>
  <c r="D2682"/>
  <c r="D2681"/>
  <c r="D2680"/>
  <c r="D2679"/>
  <c r="D2678"/>
  <c r="D2677"/>
  <c r="D2676"/>
  <c r="D2675"/>
  <c r="D2674"/>
  <c r="D2673"/>
  <c r="D2672"/>
  <c r="E2831" s="1"/>
  <c r="D2671"/>
  <c r="D2670"/>
  <c r="D2669"/>
  <c r="D2668"/>
  <c r="D2667"/>
  <c r="D2666"/>
  <c r="D2665"/>
  <c r="D2664"/>
  <c r="E2847" s="1"/>
  <c r="D2663"/>
  <c r="D2662"/>
  <c r="D2661"/>
  <c r="D2660"/>
  <c r="D2659"/>
  <c r="D2658"/>
  <c r="D2657"/>
  <c r="D2656"/>
  <c r="D2655"/>
  <c r="D2654"/>
  <c r="D2653"/>
  <c r="D2652"/>
  <c r="D2651"/>
  <c r="D2650"/>
  <c r="D2649"/>
  <c r="D2648"/>
  <c r="D2647"/>
  <c r="D2646"/>
  <c r="D2645"/>
  <c r="D2644"/>
  <c r="D2643"/>
  <c r="D2642"/>
  <c r="D2641"/>
  <c r="D2640"/>
  <c r="D2639"/>
  <c r="D2638"/>
  <c r="D2637"/>
  <c r="D2636"/>
  <c r="D2635"/>
  <c r="D2634"/>
  <c r="D2633"/>
  <c r="D2632"/>
  <c r="D2631"/>
  <c r="D2630"/>
  <c r="D2629"/>
  <c r="D2628"/>
  <c r="D2627"/>
  <c r="D2626"/>
  <c r="D2625"/>
  <c r="D2624"/>
  <c r="D2623"/>
  <c r="D2622"/>
  <c r="D2621"/>
  <c r="D2620"/>
  <c r="D2619"/>
  <c r="D2618"/>
  <c r="D2617"/>
  <c r="D2616"/>
  <c r="D2615"/>
  <c r="D2614"/>
  <c r="D2613"/>
  <c r="D2612"/>
  <c r="D2611"/>
  <c r="D2610"/>
  <c r="D2609"/>
  <c r="D2608"/>
  <c r="D2607"/>
  <c r="D2606"/>
  <c r="D2605"/>
  <c r="D2604"/>
  <c r="D2603"/>
  <c r="D2602"/>
  <c r="D2601"/>
  <c r="D2600"/>
  <c r="D2599"/>
  <c r="D2598"/>
  <c r="D2597"/>
  <c r="D2596"/>
  <c r="D2595"/>
  <c r="D2594"/>
  <c r="D2593"/>
  <c r="D2592"/>
  <c r="D2591"/>
  <c r="D2590"/>
  <c r="D2589"/>
  <c r="D2588"/>
  <c r="D2587"/>
  <c r="D2586"/>
  <c r="D2585"/>
  <c r="D2584"/>
  <c r="D2583"/>
  <c r="D2582"/>
  <c r="D2581"/>
  <c r="D2580"/>
  <c r="E2647" s="1"/>
  <c r="D2579"/>
  <c r="D2578"/>
  <c r="D2577"/>
  <c r="D2576"/>
  <c r="D2575"/>
  <c r="D2574"/>
  <c r="D2573"/>
  <c r="D2572"/>
  <c r="D2571"/>
  <c r="D2570"/>
  <c r="D2569"/>
  <c r="D2568"/>
  <c r="D2567"/>
  <c r="D2566"/>
  <c r="D2565"/>
  <c r="D2564"/>
  <c r="E2575" s="1"/>
  <c r="D2563"/>
  <c r="D2562"/>
  <c r="D2561"/>
  <c r="D2560"/>
  <c r="D2559"/>
  <c r="D2558"/>
  <c r="D2557"/>
  <c r="D2556"/>
  <c r="D2555"/>
  <c r="D2554"/>
  <c r="D2553"/>
  <c r="D2552"/>
  <c r="D2551"/>
  <c r="D2550"/>
  <c r="D2549"/>
  <c r="D2548"/>
  <c r="D2547"/>
  <c r="D2546"/>
  <c r="D2545"/>
  <c r="D2544"/>
  <c r="D2543"/>
  <c r="D2542"/>
  <c r="D2541"/>
  <c r="D2540"/>
  <c r="D2539"/>
  <c r="D2538"/>
  <c r="D2537"/>
  <c r="D2536"/>
  <c r="D2535"/>
  <c r="D2534"/>
  <c r="D2533"/>
  <c r="D2532"/>
  <c r="D2531"/>
  <c r="D2530"/>
  <c r="D2529"/>
  <c r="D2528"/>
  <c r="D2527"/>
  <c r="D2526"/>
  <c r="D2525"/>
  <c r="D2524"/>
  <c r="D2523"/>
  <c r="D2522"/>
  <c r="D2521"/>
  <c r="D2520"/>
  <c r="D2519"/>
  <c r="D2518"/>
  <c r="D2517"/>
  <c r="D2516"/>
  <c r="D2515"/>
  <c r="D2514"/>
  <c r="D2513"/>
  <c r="D2512"/>
  <c r="D2511"/>
  <c r="D2510"/>
  <c r="D2509"/>
  <c r="D2508"/>
  <c r="D2507"/>
  <c r="D2506"/>
  <c r="D2505"/>
  <c r="D2504"/>
  <c r="D2503"/>
  <c r="D2502"/>
  <c r="D2501"/>
  <c r="D2500"/>
  <c r="E2553" s="1"/>
  <c r="D2499"/>
  <c r="D2498"/>
  <c r="D2497"/>
  <c r="D2496"/>
  <c r="E2563" s="1"/>
  <c r="D2495"/>
  <c r="D2494"/>
  <c r="D2493"/>
  <c r="D2492"/>
  <c r="D2491"/>
  <c r="D2490"/>
  <c r="E2489"/>
  <c r="D2489"/>
  <c r="D2488"/>
  <c r="E2559" s="1"/>
  <c r="D2487"/>
  <c r="D2486"/>
  <c r="D2485"/>
  <c r="D2484"/>
  <c r="D2483"/>
  <c r="D2482"/>
  <c r="D2481"/>
  <c r="D2480"/>
  <c r="D2479"/>
  <c r="D2478"/>
  <c r="D2477"/>
  <c r="D2476"/>
  <c r="D2475"/>
  <c r="D2474"/>
  <c r="D2473"/>
  <c r="D2472"/>
  <c r="D2471"/>
  <c r="D2470"/>
  <c r="D2469"/>
  <c r="D2468"/>
  <c r="E2473" s="1"/>
  <c r="D2467"/>
  <c r="D2466"/>
  <c r="D2465"/>
  <c r="D2464"/>
  <c r="D2463"/>
  <c r="D2462"/>
  <c r="D2461"/>
  <c r="D2460"/>
  <c r="D2459"/>
  <c r="D2458"/>
  <c r="D2457"/>
  <c r="D2456"/>
  <c r="D2455"/>
  <c r="D2454"/>
  <c r="D2453"/>
  <c r="D2452"/>
  <c r="E2457" s="1"/>
  <c r="D2451"/>
  <c r="D2450"/>
  <c r="D2449"/>
  <c r="D2448"/>
  <c r="D2447"/>
  <c r="D2446"/>
  <c r="D2445"/>
  <c r="D2444"/>
  <c r="D2443"/>
  <c r="D2442"/>
  <c r="D2441"/>
  <c r="D2440"/>
  <c r="D2439"/>
  <c r="D2438"/>
  <c r="D2437"/>
  <c r="D2436"/>
  <c r="E2441" s="1"/>
  <c r="D2435"/>
  <c r="D2434"/>
  <c r="D2433"/>
  <c r="D2432"/>
  <c r="E2410" s="1"/>
  <c r="D2431"/>
  <c r="D2430"/>
  <c r="D2429"/>
  <c r="D2428"/>
  <c r="D2427"/>
  <c r="D2426"/>
  <c r="E2425"/>
  <c r="D2425"/>
  <c r="D2424"/>
  <c r="D2423"/>
  <c r="D2422"/>
  <c r="D2421"/>
  <c r="D2420"/>
  <c r="D2419"/>
  <c r="D2418"/>
  <c r="D2417"/>
  <c r="D2416"/>
  <c r="D2415"/>
  <c r="D2414"/>
  <c r="D2413"/>
  <c r="D2412"/>
  <c r="D2411"/>
  <c r="D2410"/>
  <c r="D2409"/>
  <c r="D2408"/>
  <c r="D2407"/>
  <c r="D2406"/>
  <c r="D2405"/>
  <c r="D2404"/>
  <c r="D2403"/>
  <c r="D2402"/>
  <c r="D2401"/>
  <c r="D2400"/>
  <c r="D2399"/>
  <c r="D2398"/>
  <c r="D2397"/>
  <c r="D2396"/>
  <c r="D2395"/>
  <c r="D2394"/>
  <c r="D2393"/>
  <c r="D2392"/>
  <c r="D2391"/>
  <c r="D2390"/>
  <c r="D2389"/>
  <c r="D2388"/>
  <c r="D2387"/>
  <c r="D2386"/>
  <c r="D2385"/>
  <c r="D2384"/>
  <c r="D2383"/>
  <c r="D2382"/>
  <c r="D2381"/>
  <c r="D2380"/>
  <c r="D2379"/>
  <c r="D2378"/>
  <c r="D2377"/>
  <c r="D2376"/>
  <c r="D2375"/>
  <c r="D2374"/>
  <c r="D2373"/>
  <c r="D2372"/>
  <c r="D2371"/>
  <c r="D2370"/>
  <c r="D2369"/>
  <c r="D2368"/>
  <c r="D2367"/>
  <c r="D2366"/>
  <c r="D2365"/>
  <c r="D2364"/>
  <c r="D2363"/>
  <c r="D2362"/>
  <c r="D2361"/>
  <c r="D2360"/>
  <c r="D2359"/>
  <c r="D2358"/>
  <c r="D2357"/>
  <c r="D2356"/>
  <c r="D2355"/>
  <c r="D2354"/>
  <c r="D2353"/>
  <c r="D2352"/>
  <c r="D2351"/>
  <c r="D2350"/>
  <c r="D2349"/>
  <c r="D2348"/>
  <c r="D2347"/>
  <c r="D2346"/>
  <c r="D2345"/>
  <c r="D2344"/>
  <c r="D2343"/>
  <c r="D2342"/>
  <c r="D2341"/>
  <c r="D2340"/>
  <c r="D2339"/>
  <c r="D2338"/>
  <c r="D2337"/>
  <c r="D2336"/>
  <c r="D2335"/>
  <c r="D2334"/>
  <c r="D2333"/>
  <c r="D2332"/>
  <c r="D2331"/>
  <c r="D2330"/>
  <c r="D2329"/>
  <c r="D2328"/>
  <c r="D2327"/>
  <c r="D2326"/>
  <c r="D2325"/>
  <c r="D2324"/>
  <c r="D2323"/>
  <c r="D2322"/>
  <c r="D2321"/>
  <c r="D2320"/>
  <c r="D2319"/>
  <c r="D2318"/>
  <c r="D2317"/>
  <c r="D2316"/>
  <c r="E2431" s="1"/>
  <c r="D2315"/>
  <c r="E2314"/>
  <c r="D2314"/>
  <c r="D2313"/>
  <c r="E2312"/>
  <c r="D2312"/>
  <c r="D2311"/>
  <c r="E2310"/>
  <c r="D2310"/>
  <c r="D2309"/>
  <c r="E2308"/>
  <c r="D2308"/>
  <c r="D2307"/>
  <c r="E2306"/>
  <c r="D2306"/>
  <c r="D2305"/>
  <c r="E2304"/>
  <c r="D2304"/>
  <c r="D2303"/>
  <c r="E2302"/>
  <c r="D2302"/>
  <c r="D2301"/>
  <c r="E2300"/>
  <c r="D2300"/>
  <c r="D2299"/>
  <c r="E2298"/>
  <c r="D2298"/>
  <c r="E2297"/>
  <c r="D2297"/>
  <c r="E2296"/>
  <c r="D2296"/>
  <c r="D2295"/>
  <c r="E2294"/>
  <c r="D2294"/>
  <c r="E2293"/>
  <c r="D2293"/>
  <c r="E2292"/>
  <c r="D2292"/>
  <c r="D2291"/>
  <c r="E2290"/>
  <c r="D2290"/>
  <c r="E2289"/>
  <c r="D2289"/>
  <c r="E2288"/>
  <c r="D2288"/>
  <c r="D2287"/>
  <c r="E2286"/>
  <c r="D2286"/>
  <c r="E2285"/>
  <c r="D2285"/>
  <c r="E2284"/>
  <c r="D2284"/>
  <c r="D2283"/>
  <c r="E2282"/>
  <c r="D2282"/>
  <c r="E2281"/>
  <c r="D2281"/>
  <c r="E2280"/>
  <c r="D2280"/>
  <c r="D2279"/>
  <c r="E2278"/>
  <c r="D2278"/>
  <c r="E2277"/>
  <c r="D2277"/>
  <c r="E2276"/>
  <c r="D2276"/>
  <c r="E2311" s="1"/>
  <c r="D2275"/>
  <c r="E2274"/>
  <c r="D2274"/>
  <c r="E2273"/>
  <c r="D2273"/>
  <c r="E2272"/>
  <c r="D2272"/>
  <c r="D2271"/>
  <c r="E2270"/>
  <c r="D2270"/>
  <c r="E2269"/>
  <c r="D2269"/>
  <c r="E2268"/>
  <c r="D2268"/>
  <c r="D2267"/>
  <c r="E2266"/>
  <c r="D2266"/>
  <c r="E2265"/>
  <c r="D2265"/>
  <c r="E2264"/>
  <c r="D2264"/>
  <c r="D2263"/>
  <c r="E2262"/>
  <c r="D2262"/>
  <c r="E2261"/>
  <c r="D2261"/>
  <c r="E2260"/>
  <c r="D2260"/>
  <c r="D2259"/>
  <c r="E2258"/>
  <c r="D2258"/>
  <c r="E2257"/>
  <c r="D2257"/>
  <c r="E2256"/>
  <c r="D2256"/>
  <c r="D2255"/>
  <c r="E2254"/>
  <c r="D2254"/>
  <c r="E2253"/>
  <c r="D2253"/>
  <c r="E2252"/>
  <c r="D2252"/>
  <c r="D2251"/>
  <c r="E2250"/>
  <c r="D2250"/>
  <c r="E2249"/>
  <c r="D2249"/>
  <c r="E2248"/>
  <c r="D2248"/>
  <c r="D2247"/>
  <c r="E2246"/>
  <c r="D2246"/>
  <c r="E2245"/>
  <c r="D2245"/>
  <c r="E2244"/>
  <c r="D2244"/>
  <c r="D2243"/>
  <c r="E2242"/>
  <c r="D2242"/>
  <c r="E2241"/>
  <c r="D2241"/>
  <c r="E2240"/>
  <c r="D2240"/>
  <c r="D2239"/>
  <c r="E2238"/>
  <c r="D2238"/>
  <c r="E2237"/>
  <c r="D2237"/>
  <c r="E2236"/>
  <c r="D2236"/>
  <c r="D2235"/>
  <c r="E2234"/>
  <c r="D2234"/>
  <c r="E2233"/>
  <c r="D2233"/>
  <c r="E2232"/>
  <c r="D2232"/>
  <c r="D2231"/>
  <c r="E2230"/>
  <c r="D2230"/>
  <c r="E2229"/>
  <c r="D2229"/>
  <c r="E2228"/>
  <c r="D2228"/>
  <c r="D2227"/>
  <c r="E2226"/>
  <c r="D2226"/>
  <c r="E2225"/>
  <c r="D2225"/>
  <c r="E2224"/>
  <c r="D2224"/>
  <c r="D2223"/>
  <c r="E2222"/>
  <c r="D2222"/>
  <c r="E2221"/>
  <c r="D2221"/>
  <c r="E2220"/>
  <c r="D2220"/>
  <c r="D2219"/>
  <c r="E2218"/>
  <c r="D2218"/>
  <c r="E2217"/>
  <c r="D2217"/>
  <c r="E2216"/>
  <c r="D2216"/>
  <c r="D2215"/>
  <c r="E2214"/>
  <c r="D2214"/>
  <c r="E2213"/>
  <c r="D2213"/>
  <c r="E2212"/>
  <c r="D2212"/>
  <c r="D2211"/>
  <c r="E2210"/>
  <c r="D2210"/>
  <c r="E2209"/>
  <c r="D2209"/>
  <c r="E2208"/>
  <c r="D2208"/>
  <c r="D2207"/>
  <c r="E2206"/>
  <c r="D2206"/>
  <c r="E2205"/>
  <c r="D2205"/>
  <c r="E2204"/>
  <c r="D2204"/>
  <c r="D2203"/>
  <c r="E2202"/>
  <c r="D2202"/>
  <c r="E2201"/>
  <c r="D2201"/>
  <c r="E2200"/>
  <c r="D2200"/>
  <c r="D2199"/>
  <c r="E2198"/>
  <c r="D2198"/>
  <c r="E2197"/>
  <c r="D2197"/>
  <c r="E2196"/>
  <c r="D2196"/>
  <c r="D2195"/>
  <c r="E2194"/>
  <c r="D2194"/>
  <c r="E2193"/>
  <c r="D2193"/>
  <c r="E2192"/>
  <c r="D2192"/>
  <c r="D2191"/>
  <c r="E2190"/>
  <c r="D2190"/>
  <c r="E2189"/>
  <c r="D2189"/>
  <c r="E2188"/>
  <c r="D2188"/>
  <c r="D2187"/>
  <c r="E2186"/>
  <c r="D2186"/>
  <c r="E2185"/>
  <c r="D2185"/>
  <c r="E2184"/>
  <c r="D2184"/>
  <c r="D2183"/>
  <c r="E2182"/>
  <c r="D2182"/>
  <c r="E2181"/>
  <c r="D2181"/>
  <c r="E2180"/>
  <c r="D2180"/>
  <c r="D2179"/>
  <c r="E2178"/>
  <c r="D2178"/>
  <c r="E2177"/>
  <c r="D2177"/>
  <c r="E2176"/>
  <c r="D2176"/>
  <c r="D2175"/>
  <c r="E2174"/>
  <c r="D2174"/>
  <c r="E2173"/>
  <c r="D2173"/>
  <c r="E2172"/>
  <c r="D2172"/>
  <c r="D2171"/>
  <c r="E2170"/>
  <c r="D2170"/>
  <c r="E2169"/>
  <c r="D2169"/>
  <c r="E2168"/>
  <c r="D2168"/>
  <c r="D2167"/>
  <c r="E2166"/>
  <c r="D2166"/>
  <c r="E2165"/>
  <c r="D2165"/>
  <c r="E2164"/>
  <c r="D2164"/>
  <c r="E2163"/>
  <c r="D2163"/>
  <c r="E2162"/>
  <c r="D2162"/>
  <c r="E2161"/>
  <c r="D2161"/>
  <c r="E2160"/>
  <c r="D2160"/>
  <c r="E2159"/>
  <c r="D2159"/>
  <c r="E2158"/>
  <c r="D2158"/>
  <c r="E2157"/>
  <c r="D2157"/>
  <c r="E2156"/>
  <c r="D2156"/>
  <c r="E2155"/>
  <c r="D2155"/>
  <c r="E2154"/>
  <c r="D2154"/>
  <c r="E2153"/>
  <c r="D2153"/>
  <c r="E2152"/>
  <c r="D2152"/>
  <c r="E2151"/>
  <c r="D2151"/>
  <c r="E2150"/>
  <c r="D2150"/>
  <c r="E2149"/>
  <c r="D2149"/>
  <c r="E2148"/>
  <c r="D2148"/>
  <c r="E2147"/>
  <c r="D2147"/>
  <c r="E2146"/>
  <c r="D2146"/>
  <c r="E2145"/>
  <c r="D2145"/>
  <c r="E2144"/>
  <c r="D2144"/>
  <c r="E2143"/>
  <c r="D2143"/>
  <c r="E2142"/>
  <c r="D2142"/>
  <c r="E2141"/>
  <c r="D2141"/>
  <c r="E2140"/>
  <c r="D2140"/>
  <c r="E2139"/>
  <c r="D2139"/>
  <c r="E2138"/>
  <c r="D2138"/>
  <c r="E2137"/>
  <c r="D2137"/>
  <c r="E2136"/>
  <c r="D2136"/>
  <c r="E2135"/>
  <c r="D2135"/>
  <c r="E2134"/>
  <c r="D2134"/>
  <c r="E2133"/>
  <c r="D2133"/>
  <c r="E2132"/>
  <c r="D2132"/>
  <c r="E2131"/>
  <c r="D2131"/>
  <c r="E2130"/>
  <c r="D2130"/>
  <c r="E2129"/>
  <c r="D2129"/>
  <c r="E2128"/>
  <c r="D2128"/>
  <c r="E2127"/>
  <c r="D2127"/>
  <c r="E2126"/>
  <c r="D2126"/>
  <c r="E2125"/>
  <c r="D2125"/>
  <c r="E2124"/>
  <c r="D2124"/>
  <c r="E2123"/>
  <c r="D2123"/>
  <c r="E2122"/>
  <c r="D2122"/>
  <c r="E2121"/>
  <c r="D2121"/>
  <c r="E2120"/>
  <c r="D2120"/>
  <c r="E2119"/>
  <c r="D2119"/>
  <c r="E2118"/>
  <c r="D2118"/>
  <c r="E2117"/>
  <c r="D2117"/>
  <c r="E2116"/>
  <c r="D2116"/>
  <c r="E2115"/>
  <c r="D2115"/>
  <c r="E2114"/>
  <c r="D2114"/>
  <c r="E2113"/>
  <c r="D2113"/>
  <c r="E2112"/>
  <c r="D2112"/>
  <c r="E2111"/>
  <c r="D2111"/>
  <c r="E2110"/>
  <c r="D2110"/>
  <c r="E2109"/>
  <c r="D2109"/>
  <c r="E2108"/>
  <c r="D2108"/>
  <c r="E2107"/>
  <c r="D2107"/>
  <c r="E2106"/>
  <c r="D2106"/>
  <c r="E2105"/>
  <c r="D2105"/>
  <c r="E2104"/>
  <c r="D2104"/>
  <c r="E2103"/>
  <c r="D2103"/>
  <c r="E2102"/>
  <c r="D2102"/>
  <c r="E2101"/>
  <c r="D2101"/>
  <c r="E2100"/>
  <c r="D2100"/>
  <c r="E2099"/>
  <c r="D2099"/>
  <c r="E2098"/>
  <c r="D2098"/>
  <c r="E2097"/>
  <c r="D2097"/>
  <c r="E2096"/>
  <c r="D2096"/>
  <c r="E2095"/>
  <c r="D2095"/>
  <c r="E2094"/>
  <c r="D2094"/>
  <c r="E2093"/>
  <c r="D2093"/>
  <c r="E2092"/>
  <c r="D2092"/>
  <c r="E2271" s="1"/>
  <c r="E2091"/>
  <c r="D2091"/>
  <c r="E2090"/>
  <c r="D2090"/>
  <c r="E2089"/>
  <c r="D2089"/>
  <c r="E2088"/>
  <c r="D2088"/>
  <c r="E2087"/>
  <c r="D2087"/>
  <c r="E2086"/>
  <c r="D2086"/>
  <c r="E2085"/>
  <c r="D2085"/>
  <c r="E2084"/>
  <c r="D2084"/>
  <c r="E2083"/>
  <c r="D2083"/>
  <c r="E2082"/>
  <c r="D2082"/>
  <c r="E2081"/>
  <c r="D2081"/>
  <c r="E2080"/>
  <c r="D2080"/>
  <c r="E2079"/>
  <c r="D2079"/>
  <c r="E2078"/>
  <c r="D2078"/>
  <c r="E2077"/>
  <c r="D2077"/>
  <c r="E2076"/>
  <c r="D2076"/>
  <c r="E2075"/>
  <c r="D2075"/>
  <c r="E2074"/>
  <c r="D2074"/>
  <c r="E2073"/>
  <c r="D2073"/>
  <c r="E2072"/>
  <c r="D2072"/>
  <c r="E2071"/>
  <c r="D2071"/>
  <c r="E2070"/>
  <c r="D2070"/>
  <c r="E2069"/>
  <c r="D2069"/>
  <c r="E2068"/>
  <c r="D2068"/>
  <c r="E2067"/>
  <c r="D2067"/>
  <c r="E2066"/>
  <c r="D2066"/>
  <c r="E2065"/>
  <c r="D2065"/>
  <c r="E2064"/>
  <c r="D2064"/>
  <c r="E2063"/>
  <c r="D2063"/>
  <c r="E2062"/>
  <c r="D2062"/>
  <c r="E2061"/>
  <c r="D2061"/>
  <c r="E2060"/>
  <c r="D2060"/>
  <c r="E2059"/>
  <c r="D2059"/>
  <c r="E2058"/>
  <c r="D2058"/>
  <c r="E2057"/>
  <c r="D2057"/>
  <c r="E2056"/>
  <c r="D2056"/>
  <c r="E2055"/>
  <c r="D2055"/>
  <c r="E2054"/>
  <c r="D2054"/>
  <c r="E2053"/>
  <c r="D2053"/>
  <c r="E2052"/>
  <c r="D2052"/>
  <c r="E2051"/>
  <c r="D2051"/>
  <c r="E2050"/>
  <c r="D2050"/>
  <c r="E2049"/>
  <c r="D2049"/>
  <c r="E2048"/>
  <c r="D2048"/>
  <c r="E2047"/>
  <c r="D2047"/>
  <c r="E2046"/>
  <c r="D2046"/>
  <c r="E2045"/>
  <c r="D2045"/>
  <c r="E2044"/>
  <c r="D2044"/>
  <c r="E2043"/>
  <c r="D2043"/>
  <c r="E2042"/>
  <c r="D2042"/>
  <c r="E2041"/>
  <c r="D2041"/>
  <c r="E2040"/>
  <c r="D2040"/>
  <c r="E2039"/>
  <c r="D2039"/>
  <c r="E2038"/>
  <c r="D2038"/>
  <c r="E2037"/>
  <c r="D2037"/>
  <c r="E2036"/>
  <c r="D2036"/>
  <c r="E2035"/>
  <c r="D2035"/>
  <c r="E2034"/>
  <c r="D2034"/>
  <c r="E2033"/>
  <c r="D2033"/>
  <c r="E2032"/>
  <c r="D2032"/>
  <c r="E2031"/>
  <c r="D2031"/>
  <c r="E2030"/>
  <c r="D2030"/>
  <c r="E2029"/>
  <c r="D2029"/>
  <c r="E2028"/>
  <c r="D2028"/>
  <c r="E2027"/>
  <c r="D2027"/>
  <c r="E2026"/>
  <c r="D2026"/>
  <c r="E2025"/>
  <c r="D2025"/>
  <c r="E2024"/>
  <c r="D2024"/>
  <c r="E2023"/>
  <c r="D2023"/>
  <c r="E2022"/>
  <c r="D2022"/>
  <c r="E2021"/>
  <c r="D2021"/>
  <c r="E2020"/>
  <c r="D2020"/>
  <c r="E2019"/>
  <c r="D2019"/>
  <c r="E2018"/>
  <c r="D2018"/>
  <c r="E2017"/>
  <c r="D2017"/>
  <c r="E2016"/>
  <c r="D2016"/>
  <c r="E2015"/>
  <c r="D2015"/>
  <c r="E2014"/>
  <c r="D2014"/>
  <c r="E2013"/>
  <c r="D2013"/>
  <c r="E2012"/>
  <c r="D2012"/>
  <c r="E2011"/>
  <c r="D2011"/>
  <c r="E2010"/>
  <c r="D2010"/>
  <c r="E2009"/>
  <c r="D2009"/>
  <c r="E2008"/>
  <c r="D2008"/>
  <c r="E2007"/>
  <c r="D2007"/>
  <c r="E2006"/>
  <c r="D2006"/>
  <c r="E2005"/>
  <c r="D2005"/>
  <c r="E2004"/>
  <c r="D2004"/>
  <c r="E2003"/>
  <c r="D2003"/>
  <c r="E2002"/>
  <c r="D2002"/>
  <c r="E2001"/>
  <c r="D2001"/>
  <c r="E2000"/>
  <c r="D2000"/>
  <c r="E1999"/>
  <c r="D1999"/>
  <c r="E1998"/>
  <c r="D1998"/>
  <c r="E1997"/>
  <c r="D1997"/>
  <c r="E1996"/>
  <c r="D1996"/>
  <c r="E1995"/>
  <c r="D1995"/>
  <c r="E1994"/>
  <c r="D1994"/>
  <c r="E1993"/>
  <c r="D1993"/>
  <c r="E1992"/>
  <c r="D1992"/>
  <c r="E1991"/>
  <c r="D1991"/>
  <c r="E1990"/>
  <c r="D1990"/>
  <c r="E1989"/>
  <c r="D1989"/>
  <c r="E1988"/>
  <c r="D1988"/>
  <c r="E1987"/>
  <c r="D1987"/>
  <c r="E1986"/>
  <c r="D1986"/>
  <c r="E1985"/>
  <c r="D1985"/>
  <c r="E1984"/>
  <c r="D1984"/>
  <c r="E1983"/>
  <c r="D1983"/>
  <c r="E1982"/>
  <c r="D1982"/>
  <c r="E1981"/>
  <c r="D1981"/>
  <c r="E1980"/>
  <c r="D1980"/>
  <c r="E1979"/>
  <c r="D1979"/>
  <c r="E1978"/>
  <c r="D1978"/>
  <c r="E1977"/>
  <c r="D1977"/>
  <c r="E1976"/>
  <c r="D1976"/>
  <c r="E1975"/>
  <c r="D1975"/>
  <c r="E1974"/>
  <c r="D1974"/>
  <c r="E1973"/>
  <c r="D1973"/>
  <c r="E1972"/>
  <c r="D1972"/>
  <c r="E1971"/>
  <c r="D1971"/>
  <c r="E1970"/>
  <c r="D1970"/>
  <c r="E1969"/>
  <c r="D1969"/>
  <c r="E1968"/>
  <c r="D1968"/>
  <c r="E1967"/>
  <c r="D1967"/>
  <c r="E1966"/>
  <c r="D1966"/>
  <c r="E1965"/>
  <c r="D1965"/>
  <c r="E1964"/>
  <c r="D1964"/>
  <c r="E1963"/>
  <c r="D1963"/>
  <c r="E1962"/>
  <c r="D1962"/>
  <c r="E1961"/>
  <c r="D1961"/>
  <c r="E1960"/>
  <c r="D1960"/>
  <c r="E1959"/>
  <c r="D1959"/>
  <c r="E1958"/>
  <c r="D1958"/>
  <c r="E1957"/>
  <c r="D1957"/>
  <c r="E1956"/>
  <c r="D1956"/>
  <c r="E1955"/>
  <c r="D1955"/>
  <c r="E1954"/>
  <c r="D1954"/>
  <c r="E1953"/>
  <c r="D1953"/>
  <c r="E1952"/>
  <c r="D1952"/>
  <c r="E1951"/>
  <c r="D1951"/>
  <c r="E1950"/>
  <c r="D1950"/>
  <c r="E1949"/>
  <c r="D1949"/>
  <c r="E1948"/>
  <c r="D1948"/>
  <c r="E1947"/>
  <c r="D1947"/>
  <c r="E1946"/>
  <c r="D1946"/>
  <c r="E1945"/>
  <c r="D1945"/>
  <c r="E1944"/>
  <c r="D1944"/>
  <c r="E1943"/>
  <c r="D1943"/>
  <c r="E1942"/>
  <c r="D1942"/>
  <c r="E1941"/>
  <c r="D1941"/>
  <c r="E1940"/>
  <c r="D1940"/>
  <c r="E1939"/>
  <c r="D1939"/>
  <c r="E1938"/>
  <c r="D1938"/>
  <c r="E1937"/>
  <c r="D1937"/>
  <c r="E1936"/>
  <c r="D1936"/>
  <c r="E1935"/>
  <c r="D1935"/>
  <c r="E1934"/>
  <c r="D1934"/>
  <c r="E1933"/>
  <c r="D1933"/>
  <c r="E1932"/>
  <c r="D1932"/>
  <c r="E1931"/>
  <c r="D1931"/>
  <c r="E1930"/>
  <c r="D1930"/>
  <c r="E1929"/>
  <c r="D1929"/>
  <c r="E1928"/>
  <c r="D1928"/>
  <c r="E1927"/>
  <c r="D1927"/>
  <c r="E1926"/>
  <c r="D1926"/>
  <c r="E1925"/>
  <c r="D1925"/>
  <c r="E1924"/>
  <c r="D1924"/>
  <c r="E1923"/>
  <c r="D1923"/>
  <c r="E1922"/>
  <c r="D1922"/>
  <c r="E1921"/>
  <c r="D1921"/>
  <c r="E1920"/>
  <c r="D1920"/>
  <c r="E1919"/>
  <c r="D1919"/>
  <c r="E1918"/>
  <c r="D1918"/>
  <c r="E1917"/>
  <c r="D1917"/>
  <c r="E1916"/>
  <c r="D1916"/>
  <c r="E1915"/>
  <c r="D1915"/>
  <c r="E1914"/>
  <c r="D1914"/>
  <c r="E1913"/>
  <c r="D1913"/>
  <c r="E1912"/>
  <c r="D1912"/>
  <c r="E1911"/>
  <c r="D1911"/>
  <c r="E1910"/>
  <c r="D1910"/>
  <c r="E1909"/>
  <c r="D1909"/>
  <c r="E1908"/>
  <c r="D1908"/>
  <c r="E1907"/>
  <c r="D1907"/>
  <c r="E1906"/>
  <c r="D1906"/>
  <c r="E1905"/>
  <c r="D1905"/>
  <c r="E1904"/>
  <c r="D1904"/>
  <c r="E1903"/>
  <c r="D1903"/>
  <c r="E1902"/>
  <c r="D1902"/>
  <c r="E1901"/>
  <c r="D1901"/>
  <c r="E1900"/>
  <c r="D1900"/>
  <c r="E1899"/>
  <c r="D1899"/>
  <c r="E1898"/>
  <c r="D1898"/>
  <c r="E1897"/>
  <c r="D1897"/>
  <c r="E1896"/>
  <c r="D1896"/>
  <c r="E1895"/>
  <c r="D1895"/>
  <c r="E1894"/>
  <c r="D1894"/>
  <c r="E1893"/>
  <c r="D1893"/>
  <c r="E1892"/>
  <c r="D1892"/>
  <c r="E1891"/>
  <c r="D1891"/>
  <c r="E1890"/>
  <c r="D1890"/>
  <c r="E1889"/>
  <c r="D1889"/>
  <c r="E1888"/>
  <c r="D1888"/>
  <c r="E1887"/>
  <c r="D1887"/>
  <c r="E1886"/>
  <c r="D1886"/>
  <c r="E1885"/>
  <c r="D1885"/>
  <c r="E1884"/>
  <c r="D1884"/>
  <c r="E1883"/>
  <c r="D1883"/>
  <c r="E1882"/>
  <c r="D1882"/>
  <c r="E1881"/>
  <c r="D1881"/>
  <c r="E1880"/>
  <c r="D1880"/>
  <c r="E1879"/>
  <c r="D1879"/>
  <c r="E1878"/>
  <c r="D1878"/>
  <c r="E1877"/>
  <c r="D1877"/>
  <c r="E1876"/>
  <c r="D1876"/>
  <c r="E1875"/>
  <c r="D1875"/>
  <c r="E1874"/>
  <c r="D1874"/>
  <c r="E1873"/>
  <c r="D1873"/>
  <c r="E1872"/>
  <c r="D1872"/>
  <c r="E1871"/>
  <c r="D1871"/>
  <c r="E1870"/>
  <c r="D1870"/>
  <c r="E1869"/>
  <c r="D1869"/>
  <c r="E1868"/>
  <c r="D1868"/>
  <c r="E1867"/>
  <c r="D1867"/>
  <c r="E1866"/>
  <c r="D1866"/>
  <c r="E1865"/>
  <c r="D1865"/>
  <c r="E1864"/>
  <c r="D1864"/>
  <c r="E1863"/>
  <c r="D1863"/>
  <c r="E1862"/>
  <c r="D1862"/>
  <c r="E1861"/>
  <c r="D1861"/>
  <c r="E1860"/>
  <c r="D1860"/>
  <c r="E1859"/>
  <c r="D1859"/>
  <c r="E1858"/>
  <c r="D1858"/>
  <c r="E1857"/>
  <c r="D1857"/>
  <c r="E1856"/>
  <c r="D1856"/>
  <c r="E1855"/>
  <c r="D1855"/>
  <c r="E1854"/>
  <c r="D1854"/>
  <c r="E1853"/>
  <c r="D1853"/>
  <c r="E1852"/>
  <c r="D1852"/>
  <c r="E1851"/>
  <c r="D1851"/>
  <c r="E1850"/>
  <c r="D1850"/>
  <c r="E1849"/>
  <c r="D1849"/>
  <c r="E1848"/>
  <c r="D1848"/>
  <c r="E1847"/>
  <c r="D1847"/>
  <c r="E1846"/>
  <c r="D1846"/>
  <c r="E1845"/>
  <c r="D1845"/>
  <c r="E1844"/>
  <c r="D1844"/>
  <c r="E1843"/>
  <c r="D1843"/>
  <c r="E1842"/>
  <c r="D1842"/>
  <c r="E1841"/>
  <c r="D1841"/>
  <c r="E1840"/>
  <c r="D1840"/>
  <c r="E1839"/>
  <c r="D1839"/>
  <c r="E1838"/>
  <c r="D1838"/>
  <c r="E1837"/>
  <c r="D1837"/>
  <c r="E1836"/>
  <c r="D1836"/>
  <c r="E1835"/>
  <c r="D1835"/>
  <c r="E1834"/>
  <c r="D1834"/>
  <c r="E1833"/>
  <c r="D1833"/>
  <c r="E1832"/>
  <c r="D1832"/>
  <c r="E1831"/>
  <c r="D1831"/>
  <c r="E1830"/>
  <c r="D1830"/>
  <c r="E1829"/>
  <c r="D1829"/>
  <c r="E1828"/>
  <c r="D1828"/>
  <c r="E1827"/>
  <c r="D1827"/>
  <c r="E1826"/>
  <c r="D1826"/>
  <c r="E1825"/>
  <c r="D1825"/>
  <c r="E1824"/>
  <c r="D1824"/>
  <c r="E1823"/>
  <c r="D1823"/>
  <c r="E1822"/>
  <c r="D1822"/>
  <c r="E1821"/>
  <c r="D1821"/>
  <c r="E1820"/>
  <c r="D1820"/>
  <c r="E1819"/>
  <c r="D1819"/>
  <c r="E1818"/>
  <c r="D1818"/>
  <c r="E1817"/>
  <c r="D1817"/>
  <c r="E1816"/>
  <c r="D1816"/>
  <c r="E1815"/>
  <c r="D1815"/>
  <c r="E1814"/>
  <c r="D1814"/>
  <c r="E1813"/>
  <c r="D1813"/>
  <c r="E1812"/>
  <c r="D1812"/>
  <c r="E1811"/>
  <c r="D1811"/>
  <c r="E1810"/>
  <c r="D1810"/>
  <c r="E1809"/>
  <c r="D1809"/>
  <c r="E1808"/>
  <c r="D1808"/>
  <c r="E1807"/>
  <c r="D1807"/>
  <c r="E1806"/>
  <c r="D1806"/>
  <c r="E1805"/>
  <c r="D1805"/>
  <c r="E1804"/>
  <c r="D1804"/>
  <c r="E1803"/>
  <c r="D1803"/>
  <c r="E1802"/>
  <c r="D1802"/>
  <c r="E1801"/>
  <c r="D1801"/>
  <c r="E1800"/>
  <c r="D1800"/>
  <c r="E1799"/>
  <c r="D1799"/>
  <c r="E1798"/>
  <c r="D1798"/>
  <c r="E1797"/>
  <c r="D1797"/>
  <c r="E1796"/>
  <c r="D1796"/>
  <c r="E1795"/>
  <c r="D1795"/>
  <c r="E1794"/>
  <c r="D1794"/>
  <c r="E1793"/>
  <c r="D1793"/>
  <c r="E1792"/>
  <c r="D1792"/>
  <c r="E1791"/>
  <c r="D1791"/>
  <c r="E1790"/>
  <c r="D1790"/>
  <c r="E1789"/>
  <c r="D1789"/>
  <c r="E1788"/>
  <c r="D1788"/>
  <c r="E1787"/>
  <c r="D1787"/>
  <c r="E1786"/>
  <c r="D1786"/>
  <c r="E1785"/>
  <c r="D1785"/>
  <c r="E1784"/>
  <c r="D1784"/>
  <c r="E1783"/>
  <c r="D1783"/>
  <c r="E1782"/>
  <c r="D1782"/>
  <c r="E1781"/>
  <c r="D1781"/>
  <c r="E1780"/>
  <c r="D1780"/>
  <c r="E1779"/>
  <c r="D1779"/>
  <c r="E1778"/>
  <c r="D1778"/>
  <c r="E1777"/>
  <c r="D1777"/>
  <c r="E1776"/>
  <c r="D1776"/>
  <c r="E1775"/>
  <c r="D1775"/>
  <c r="E1774"/>
  <c r="D1774"/>
  <c r="E1773"/>
  <c r="D1773"/>
  <c r="E1772"/>
  <c r="D1772"/>
  <c r="E1771"/>
  <c r="D1771"/>
  <c r="E1770"/>
  <c r="D1770"/>
  <c r="E1769"/>
  <c r="D1769"/>
  <c r="E1768"/>
  <c r="D1768"/>
  <c r="E1767"/>
  <c r="D1767"/>
  <c r="E1766"/>
  <c r="D1766"/>
  <c r="E1765"/>
  <c r="D1765"/>
  <c r="E1764"/>
  <c r="D1764"/>
  <c r="E1763"/>
  <c r="D1763"/>
  <c r="E1762"/>
  <c r="D1762"/>
  <c r="E1761"/>
  <c r="D1761"/>
  <c r="E1760"/>
  <c r="D1760"/>
  <c r="E1759"/>
  <c r="D1759"/>
  <c r="E1758"/>
  <c r="D1758"/>
  <c r="E1757"/>
  <c r="D1757"/>
  <c r="E1756"/>
  <c r="D1756"/>
  <c r="E1755"/>
  <c r="D1755"/>
  <c r="E1754"/>
  <c r="D1754"/>
  <c r="E1753"/>
  <c r="D1753"/>
  <c r="E1752"/>
  <c r="D1752"/>
  <c r="E1751"/>
  <c r="D1751"/>
  <c r="E1750"/>
  <c r="D1750"/>
  <c r="E1749"/>
  <c r="D1749"/>
  <c r="E1748"/>
  <c r="D1748"/>
  <c r="E1747"/>
  <c r="D1747"/>
  <c r="E1746"/>
  <c r="D1746"/>
  <c r="E1745"/>
  <c r="D1745"/>
  <c r="E1744"/>
  <c r="D1744"/>
  <c r="E1743"/>
  <c r="D1743"/>
  <c r="E1742"/>
  <c r="D1742"/>
  <c r="E1741"/>
  <c r="D1741"/>
  <c r="E1740"/>
  <c r="D1740"/>
  <c r="E1739"/>
  <c r="D1739"/>
  <c r="E1738"/>
  <c r="D1738"/>
  <c r="E1737"/>
  <c r="D1737"/>
  <c r="E1736"/>
  <c r="D1736"/>
  <c r="E1735"/>
  <c r="D1735"/>
  <c r="E1734"/>
  <c r="D1734"/>
  <c r="E1733"/>
  <c r="D1733"/>
  <c r="E1732"/>
  <c r="D1732"/>
  <c r="E1731"/>
  <c r="D1731"/>
  <c r="E1730"/>
  <c r="D1730"/>
  <c r="E1729"/>
  <c r="D1729"/>
  <c r="E1728"/>
  <c r="D1728"/>
  <c r="E1727"/>
  <c r="D1727"/>
  <c r="E1726"/>
  <c r="D1726"/>
  <c r="E1725"/>
  <c r="D1725"/>
  <c r="E1724"/>
  <c r="D1724"/>
  <c r="E1723"/>
  <c r="D1723"/>
  <c r="E1722"/>
  <c r="D1722"/>
  <c r="E1721"/>
  <c r="D1721"/>
  <c r="E1720"/>
  <c r="D1720"/>
  <c r="E1719"/>
  <c r="D1719"/>
  <c r="E1718"/>
  <c r="D1718"/>
  <c r="E1717"/>
  <c r="D1717"/>
  <c r="E1716"/>
  <c r="D1716"/>
  <c r="E1715"/>
  <c r="D1715"/>
  <c r="E1714"/>
  <c r="D1714"/>
  <c r="E1713"/>
  <c r="D1713"/>
  <c r="E1712"/>
  <c r="D1712"/>
  <c r="E1711"/>
  <c r="D1711"/>
  <c r="E1710"/>
  <c r="D1710"/>
  <c r="E1709"/>
  <c r="D1709"/>
  <c r="E1708"/>
  <c r="D1708"/>
  <c r="E1707"/>
  <c r="D1707"/>
  <c r="E1706"/>
  <c r="D1706"/>
  <c r="E1705"/>
  <c r="D1705"/>
  <c r="E1704"/>
  <c r="D1704"/>
  <c r="E1703"/>
  <c r="D1703"/>
  <c r="E1702"/>
  <c r="D1702"/>
  <c r="E1701"/>
  <c r="D1701"/>
  <c r="E1700"/>
  <c r="D1700"/>
  <c r="E1699"/>
  <c r="D1699"/>
  <c r="E1698"/>
  <c r="D1698"/>
  <c r="E1697"/>
  <c r="D1697"/>
  <c r="E1696"/>
  <c r="D1696"/>
  <c r="E1695"/>
  <c r="D1695"/>
  <c r="E1694"/>
  <c r="D1694"/>
  <c r="E1693"/>
  <c r="D1693"/>
  <c r="E1692"/>
  <c r="D1692"/>
  <c r="E1691"/>
  <c r="D1691"/>
  <c r="E1690"/>
  <c r="D1690"/>
  <c r="E1689"/>
  <c r="D1689"/>
  <c r="E1688"/>
  <c r="D1688"/>
  <c r="E1687"/>
  <c r="D1687"/>
  <c r="E1686"/>
  <c r="D1686"/>
  <c r="E1685"/>
  <c r="D1685"/>
  <c r="E1684"/>
  <c r="D1684"/>
  <c r="E1683"/>
  <c r="D1683"/>
  <c r="E1682"/>
  <c r="D1682"/>
  <c r="E1681"/>
  <c r="D1681"/>
  <c r="E1680"/>
  <c r="D1680"/>
  <c r="E1679"/>
  <c r="D1679"/>
  <c r="E1678"/>
  <c r="D1678"/>
  <c r="E1677"/>
  <c r="D1677"/>
  <c r="E1676"/>
  <c r="D1676"/>
  <c r="E1675"/>
  <c r="D1675"/>
  <c r="E1674"/>
  <c r="D1674"/>
  <c r="E1673"/>
  <c r="D1673"/>
  <c r="E1672"/>
  <c r="D1672"/>
  <c r="E1671"/>
  <c r="D1671"/>
  <c r="E1670"/>
  <c r="D1670"/>
  <c r="E1669"/>
  <c r="D1669"/>
  <c r="E1668"/>
  <c r="D1668"/>
  <c r="E1667"/>
  <c r="D1667"/>
  <c r="E1666"/>
  <c r="D1666"/>
  <c r="E1665"/>
  <c r="D1665"/>
  <c r="E1664"/>
  <c r="D1664"/>
  <c r="E1663"/>
  <c r="D1663"/>
  <c r="E1662"/>
  <c r="D1662"/>
  <c r="E1661"/>
  <c r="D1661"/>
  <c r="E1660"/>
  <c r="D1660"/>
  <c r="E1659"/>
  <c r="D1659"/>
  <c r="E1658"/>
  <c r="D1658"/>
  <c r="E1657"/>
  <c r="D1657"/>
  <c r="E1656"/>
  <c r="D1656"/>
  <c r="E1655"/>
  <c r="D1655"/>
  <c r="E1654"/>
  <c r="D1654"/>
  <c r="E1653"/>
  <c r="D1653"/>
  <c r="E1652"/>
  <c r="D1652"/>
  <c r="E1651"/>
  <c r="D1651"/>
  <c r="E1650"/>
  <c r="D1650"/>
  <c r="E1649"/>
  <c r="D1649"/>
  <c r="E1648"/>
  <c r="D1648"/>
  <c r="E1647"/>
  <c r="D1647"/>
  <c r="E1646"/>
  <c r="D1646"/>
  <c r="E1645"/>
  <c r="D1645"/>
  <c r="E1644"/>
  <c r="D1644"/>
  <c r="E1643"/>
  <c r="D1643"/>
  <c r="E1642"/>
  <c r="D1642"/>
  <c r="E1641"/>
  <c r="D1641"/>
  <c r="E1640"/>
  <c r="D1640"/>
  <c r="E1639"/>
  <c r="D1639"/>
  <c r="E1638"/>
  <c r="D1638"/>
  <c r="E1637"/>
  <c r="D1637"/>
  <c r="E1636"/>
  <c r="D1636"/>
  <c r="E1635"/>
  <c r="D1635"/>
  <c r="E1634"/>
  <c r="D1634"/>
  <c r="E1633"/>
  <c r="D1633"/>
  <c r="E1632"/>
  <c r="D1632"/>
  <c r="E1631"/>
  <c r="D1631"/>
  <c r="E1630"/>
  <c r="D1630"/>
  <c r="E1629"/>
  <c r="D1629"/>
  <c r="E1628"/>
  <c r="D1628"/>
  <c r="E1627"/>
  <c r="D1627"/>
  <c r="E1626"/>
  <c r="D1626"/>
  <c r="E1625"/>
  <c r="D1625"/>
  <c r="E1624"/>
  <c r="D1624"/>
  <c r="E1623"/>
  <c r="D1623"/>
  <c r="E1622"/>
  <c r="D1622"/>
  <c r="E1621"/>
  <c r="D1621"/>
  <c r="E1620"/>
  <c r="D1620"/>
  <c r="E1619"/>
  <c r="D1619"/>
  <c r="E1618"/>
  <c r="D1618"/>
  <c r="E1617"/>
  <c r="D1617"/>
  <c r="E1616"/>
  <c r="D1616"/>
  <c r="E1615"/>
  <c r="D1615"/>
  <c r="E1614"/>
  <c r="D1614"/>
  <c r="E1613"/>
  <c r="D1613"/>
  <c r="E1612"/>
  <c r="D1612"/>
  <c r="E1611"/>
  <c r="D1611"/>
  <c r="E1610"/>
  <c r="D1610"/>
  <c r="E1609"/>
  <c r="D1609"/>
  <c r="E1608"/>
  <c r="D1608"/>
  <c r="E1607"/>
  <c r="D1607"/>
  <c r="E1606"/>
  <c r="D1606"/>
  <c r="E1605"/>
  <c r="D1605"/>
  <c r="E1604"/>
  <c r="D1604"/>
  <c r="E1603"/>
  <c r="D1603"/>
  <c r="E1602"/>
  <c r="D1602"/>
  <c r="E1601"/>
  <c r="D1601"/>
  <c r="E1600"/>
  <c r="D1600"/>
  <c r="E1599"/>
  <c r="D1599"/>
  <c r="E1598"/>
  <c r="D1598"/>
  <c r="E1597"/>
  <c r="D1597"/>
  <c r="E1596"/>
  <c r="D1596"/>
  <c r="E1595"/>
  <c r="D1595"/>
  <c r="E1594"/>
  <c r="D1594"/>
  <c r="E1593"/>
  <c r="D1593"/>
  <c r="E1592"/>
  <c r="D1592"/>
  <c r="E1591"/>
  <c r="D1591"/>
  <c r="E1590"/>
  <c r="D1590"/>
  <c r="E1589"/>
  <c r="D1589"/>
  <c r="E1588"/>
  <c r="D1588"/>
  <c r="E1587"/>
  <c r="D1587"/>
  <c r="E1586"/>
  <c r="D1586"/>
  <c r="E1585"/>
  <c r="D1585"/>
  <c r="E1584"/>
  <c r="D1584"/>
  <c r="E1583"/>
  <c r="D1583"/>
  <c r="E1582"/>
  <c r="D1582"/>
  <c r="E1581"/>
  <c r="D1581"/>
  <c r="E1580"/>
  <c r="D1580"/>
  <c r="E1579"/>
  <c r="D1579"/>
  <c r="E1578"/>
  <c r="D1578"/>
  <c r="E1577"/>
  <c r="D1577"/>
  <c r="E1576"/>
  <c r="D1576"/>
  <c r="E1575"/>
  <c r="D1575"/>
  <c r="E1574"/>
  <c r="D1574"/>
  <c r="E1573"/>
  <c r="D1573"/>
  <c r="E1572"/>
  <c r="D1572"/>
  <c r="E1571"/>
  <c r="D1571"/>
  <c r="E1570"/>
  <c r="D1570"/>
  <c r="E1569"/>
  <c r="D1569"/>
  <c r="E1568"/>
  <c r="D1568"/>
  <c r="E1567"/>
  <c r="D1567"/>
  <c r="E1566"/>
  <c r="D1566"/>
  <c r="E1565"/>
  <c r="D1565"/>
  <c r="E1564"/>
  <c r="D1564"/>
  <c r="E1563"/>
  <c r="D1563"/>
  <c r="E1562"/>
  <c r="D1562"/>
  <c r="E1561"/>
  <c r="D1561"/>
  <c r="E1560"/>
  <c r="D1560"/>
  <c r="E1559"/>
  <c r="D1559"/>
  <c r="E1558"/>
  <c r="D1558"/>
  <c r="E1557"/>
  <c r="D1557"/>
  <c r="E1556"/>
  <c r="D1556"/>
  <c r="E1555"/>
  <c r="D1555"/>
  <c r="E1554"/>
  <c r="D1554"/>
  <c r="E1553"/>
  <c r="D1553"/>
  <c r="E1552"/>
  <c r="D1552"/>
  <c r="E1551"/>
  <c r="D1551"/>
  <c r="E1550"/>
  <c r="D1550"/>
  <c r="E1549"/>
  <c r="D1549"/>
  <c r="E1548"/>
  <c r="D1548"/>
  <c r="E1547"/>
  <c r="D1547"/>
  <c r="E1546"/>
  <c r="D1546"/>
  <c r="E1545"/>
  <c r="D1545"/>
  <c r="E1544"/>
  <c r="D1544"/>
  <c r="E1543"/>
  <c r="D1543"/>
  <c r="E1542"/>
  <c r="D1542"/>
  <c r="E1541"/>
  <c r="D1541"/>
  <c r="E1540"/>
  <c r="D1540"/>
  <c r="E1539"/>
  <c r="D1539"/>
  <c r="E1538"/>
  <c r="D1538"/>
  <c r="E1537"/>
  <c r="D1537"/>
  <c r="E1536"/>
  <c r="D1536"/>
  <c r="E1535"/>
  <c r="D1535"/>
  <c r="E1534"/>
  <c r="D1534"/>
  <c r="E1533"/>
  <c r="D1533"/>
  <c r="E1532"/>
  <c r="D1532"/>
  <c r="E1531"/>
  <c r="D1531"/>
  <c r="E1530"/>
  <c r="D1530"/>
  <c r="E1529"/>
  <c r="D1529"/>
  <c r="E1528"/>
  <c r="D1528"/>
  <c r="E1527"/>
  <c r="D1527"/>
  <c r="E1526"/>
  <c r="D1526"/>
  <c r="E1525"/>
  <c r="D1525"/>
  <c r="E1524"/>
  <c r="D1524"/>
  <c r="E1523"/>
  <c r="D1523"/>
  <c r="E1522"/>
  <c r="D1522"/>
  <c r="E1521"/>
  <c r="D1521"/>
  <c r="E1520"/>
  <c r="D1520"/>
  <c r="E1519"/>
  <c r="D1519"/>
  <c r="E1518"/>
  <c r="D1518"/>
  <c r="E1517"/>
  <c r="D1517"/>
  <c r="E1516"/>
  <c r="D1516"/>
  <c r="E1515"/>
  <c r="D1515"/>
  <c r="E1514"/>
  <c r="D1514"/>
  <c r="E1513"/>
  <c r="D1513"/>
  <c r="E1512"/>
  <c r="D1512"/>
  <c r="E1511"/>
  <c r="D1511"/>
  <c r="E1510"/>
  <c r="D1510"/>
  <c r="E1509"/>
  <c r="D1509"/>
  <c r="E1508"/>
  <c r="D1508"/>
  <c r="E1507"/>
  <c r="D1507"/>
  <c r="E1506"/>
  <c r="D1506"/>
  <c r="E1505"/>
  <c r="D1505"/>
  <c r="E1504"/>
  <c r="D1504"/>
  <c r="E1503"/>
  <c r="D1503"/>
  <c r="E1502"/>
  <c r="D1502"/>
  <c r="E1501"/>
  <c r="D1501"/>
  <c r="E1500"/>
  <c r="D1500"/>
  <c r="E1499"/>
  <c r="D1499"/>
  <c r="E1498"/>
  <c r="D1498"/>
  <c r="E1497"/>
  <c r="D1497"/>
  <c r="E1496"/>
  <c r="D1496"/>
  <c r="E1495"/>
  <c r="D1495"/>
  <c r="E1494"/>
  <c r="D1494"/>
  <c r="E1493"/>
  <c r="D1493"/>
  <c r="E1492"/>
  <c r="D1492"/>
  <c r="E1491"/>
  <c r="D1491"/>
  <c r="E1490"/>
  <c r="D1490"/>
  <c r="E1489"/>
  <c r="D1489"/>
  <c r="E1488"/>
  <c r="D1488"/>
  <c r="E1487"/>
  <c r="D1487"/>
  <c r="E1486"/>
  <c r="D1486"/>
  <c r="E1485"/>
  <c r="D1485"/>
  <c r="E1484"/>
  <c r="D1484"/>
  <c r="E1483"/>
  <c r="D1483"/>
  <c r="E1482"/>
  <c r="D1482"/>
  <c r="E1481"/>
  <c r="D1481"/>
  <c r="E1480"/>
  <c r="D1480"/>
  <c r="E1479"/>
  <c r="D1479"/>
  <c r="E1478"/>
  <c r="D1478"/>
  <c r="E1477"/>
  <c r="D1477"/>
  <c r="E1476"/>
  <c r="D1476"/>
  <c r="E1475"/>
  <c r="D1475"/>
  <c r="E1474"/>
  <c r="D1474"/>
  <c r="E1473"/>
  <c r="D1473"/>
  <c r="E1472"/>
  <c r="D1472"/>
  <c r="E1471"/>
  <c r="D1471"/>
  <c r="E1470"/>
  <c r="D1470"/>
  <c r="E1469"/>
  <c r="D1469"/>
  <c r="E1468"/>
  <c r="D1468"/>
  <c r="E1467"/>
  <c r="D1467"/>
  <c r="E1466"/>
  <c r="D1466"/>
  <c r="E1465"/>
  <c r="D1465"/>
  <c r="E1464"/>
  <c r="D1464"/>
  <c r="E1463"/>
  <c r="D1463"/>
  <c r="E1462"/>
  <c r="D1462"/>
  <c r="E1461"/>
  <c r="D1461"/>
  <c r="E1460"/>
  <c r="D1460"/>
  <c r="E1459"/>
  <c r="D1459"/>
  <c r="E1458"/>
  <c r="D1458"/>
  <c r="E1457"/>
  <c r="D1457"/>
  <c r="E1456"/>
  <c r="D1456"/>
  <c r="E1455"/>
  <c r="D1455"/>
  <c r="E1454"/>
  <c r="D1454"/>
  <c r="E1453"/>
  <c r="D1453"/>
  <c r="E1452"/>
  <c r="D1452"/>
  <c r="E1451"/>
  <c r="D1451"/>
  <c r="E1450"/>
  <c r="D1450"/>
  <c r="E1449"/>
  <c r="D1449"/>
  <c r="E1448"/>
  <c r="D1448"/>
  <c r="E1447"/>
  <c r="D1447"/>
  <c r="E1446"/>
  <c r="D1446"/>
  <c r="E1445"/>
  <c r="D1445"/>
  <c r="E1444"/>
  <c r="D1444"/>
  <c r="E1443"/>
  <c r="D1443"/>
  <c r="E1442"/>
  <c r="D1442"/>
  <c r="E1441"/>
  <c r="D1441"/>
  <c r="E1440"/>
  <c r="D1440"/>
  <c r="E1439"/>
  <c r="D1439"/>
  <c r="E1438"/>
  <c r="D1438"/>
  <c r="E1437"/>
  <c r="D1437"/>
  <c r="E1436"/>
  <c r="D1436"/>
  <c r="E1435"/>
  <c r="D1435"/>
  <c r="E1434"/>
  <c r="D1434"/>
  <c r="E1433"/>
  <c r="D1433"/>
  <c r="E1432"/>
  <c r="D1432"/>
  <c r="E1431"/>
  <c r="D1431"/>
  <c r="E1430"/>
  <c r="D1430"/>
  <c r="E1429"/>
  <c r="D1429"/>
  <c r="E1428"/>
  <c r="D1428"/>
  <c r="E1427"/>
  <c r="D1427"/>
  <c r="E1426"/>
  <c r="D1426"/>
  <c r="E1425"/>
  <c r="D1425"/>
  <c r="E1424"/>
  <c r="D1424"/>
  <c r="E1423"/>
  <c r="D1423"/>
  <c r="E1422"/>
  <c r="D1422"/>
  <c r="E1421"/>
  <c r="D1421"/>
  <c r="E1420"/>
  <c r="D1420"/>
  <c r="E1419"/>
  <c r="D1419"/>
  <c r="E1418"/>
  <c r="D1418"/>
  <c r="E1417"/>
  <c r="D1417"/>
  <c r="E1416"/>
  <c r="D1416"/>
  <c r="E1415"/>
  <c r="D1415"/>
  <c r="E1414"/>
  <c r="D1414"/>
  <c r="E1413"/>
  <c r="D1413"/>
  <c r="E1412"/>
  <c r="D1412"/>
  <c r="E1411"/>
  <c r="D1411"/>
  <c r="E1410"/>
  <c r="D1410"/>
  <c r="E1409"/>
  <c r="D1409"/>
  <c r="E1408"/>
  <c r="D1408"/>
  <c r="E1407"/>
  <c r="D1407"/>
  <c r="E1406"/>
  <c r="D1406"/>
  <c r="E1405"/>
  <c r="D1405"/>
  <c r="E1404"/>
  <c r="D1404"/>
  <c r="E1403"/>
  <c r="D1403"/>
  <c r="E1402"/>
  <c r="D1402"/>
  <c r="E1401"/>
  <c r="D1401"/>
  <c r="E1400"/>
  <c r="D1400"/>
  <c r="E1399"/>
  <c r="D1399"/>
  <c r="E1398"/>
  <c r="D1398"/>
  <c r="E1397"/>
  <c r="D1397"/>
  <c r="E1396"/>
  <c r="D1396"/>
  <c r="E1395"/>
  <c r="D1395"/>
  <c r="E1394"/>
  <c r="D1394"/>
  <c r="E1393"/>
  <c r="D1393"/>
  <c r="E1392"/>
  <c r="D1392"/>
  <c r="E1391"/>
  <c r="D1391"/>
  <c r="E1390"/>
  <c r="D1390"/>
  <c r="E1389"/>
  <c r="D1389"/>
  <c r="E1388"/>
  <c r="D1388"/>
  <c r="E1387"/>
  <c r="D1387"/>
  <c r="E1386"/>
  <c r="D1386"/>
  <c r="E1385"/>
  <c r="D1385"/>
  <c r="E1384"/>
  <c r="D1384"/>
  <c r="E1383"/>
  <c r="D1383"/>
  <c r="E1382"/>
  <c r="D1382"/>
  <c r="E1381"/>
  <c r="D1381"/>
  <c r="E1380"/>
  <c r="D1380"/>
  <c r="E1379"/>
  <c r="D1379"/>
  <c r="E1378"/>
  <c r="D1378"/>
  <c r="E1377"/>
  <c r="D1377"/>
  <c r="E1376"/>
  <c r="D1376"/>
  <c r="E1375"/>
  <c r="D1375"/>
  <c r="E1374"/>
  <c r="D1374"/>
  <c r="E1373"/>
  <c r="D1373"/>
  <c r="E1372"/>
  <c r="D1372"/>
  <c r="E1371"/>
  <c r="D1371"/>
  <c r="E1370"/>
  <c r="D1370"/>
  <c r="E1369"/>
  <c r="D1369"/>
  <c r="E1368"/>
  <c r="D1368"/>
  <c r="E1367"/>
  <c r="D1367"/>
  <c r="E1366"/>
  <c r="D1366"/>
  <c r="E1365"/>
  <c r="D1365"/>
  <c r="E1364"/>
  <c r="D1364"/>
  <c r="E1363"/>
  <c r="D1363"/>
  <c r="E1362"/>
  <c r="D1362"/>
  <c r="E1361"/>
  <c r="D1361"/>
  <c r="E1360"/>
  <c r="D1360"/>
  <c r="E1359"/>
  <c r="D1359"/>
  <c r="E1358"/>
  <c r="D1358"/>
  <c r="E1357"/>
  <c r="D1357"/>
  <c r="E1356"/>
  <c r="D1356"/>
  <c r="E1355"/>
  <c r="D1355"/>
  <c r="E1354"/>
  <c r="D1354"/>
  <c r="E1353"/>
  <c r="D1353"/>
  <c r="E1352"/>
  <c r="D1352"/>
  <c r="E1351"/>
  <c r="D1351"/>
  <c r="E1350"/>
  <c r="D1350"/>
  <c r="E1349"/>
  <c r="D1349"/>
  <c r="E1348"/>
  <c r="D1348"/>
  <c r="E1347"/>
  <c r="D1347"/>
  <c r="E1346"/>
  <c r="D1346"/>
  <c r="E1345"/>
  <c r="D1345"/>
  <c r="E1344"/>
  <c r="D1344"/>
  <c r="E1343"/>
  <c r="D1343"/>
  <c r="E1342"/>
  <c r="D1342"/>
  <c r="E1341"/>
  <c r="D1341"/>
  <c r="E1340"/>
  <c r="D1340"/>
  <c r="E1339"/>
  <c r="D1339"/>
  <c r="E1338"/>
  <c r="D1338"/>
  <c r="E1337"/>
  <c r="D1337"/>
  <c r="E1336"/>
  <c r="D1336"/>
  <c r="E1335"/>
  <c r="D1335"/>
  <c r="E1334"/>
  <c r="D1334"/>
  <c r="E1333"/>
  <c r="D1333"/>
  <c r="E1332"/>
  <c r="D1332"/>
  <c r="E1331"/>
  <c r="D1331"/>
  <c r="E1330"/>
  <c r="D1330"/>
  <c r="E1329"/>
  <c r="D1329"/>
  <c r="E1328"/>
  <c r="D1328"/>
  <c r="E1327"/>
  <c r="D1327"/>
  <c r="E1326"/>
  <c r="D1326"/>
  <c r="E1325"/>
  <c r="D1325"/>
  <c r="E1324"/>
  <c r="D1324"/>
  <c r="E1323"/>
  <c r="D1323"/>
  <c r="E1322"/>
  <c r="D1322"/>
  <c r="E1321"/>
  <c r="D1321"/>
  <c r="E1320"/>
  <c r="D1320"/>
  <c r="E1319"/>
  <c r="D1319"/>
  <c r="E1318"/>
  <c r="D1318"/>
  <c r="E1317"/>
  <c r="D1317"/>
  <c r="E1316"/>
  <c r="D1316"/>
  <c r="E1315"/>
  <c r="D1315"/>
  <c r="E1314"/>
  <c r="D1314"/>
  <c r="E1313"/>
  <c r="D1313"/>
  <c r="E1312"/>
  <c r="D1312"/>
  <c r="E1311"/>
  <c r="D1311"/>
  <c r="E1310"/>
  <c r="D1310"/>
  <c r="E1309"/>
  <c r="D1309"/>
  <c r="E1308"/>
  <c r="D1308"/>
  <c r="E1307"/>
  <c r="D1307"/>
  <c r="E1306"/>
  <c r="D1306"/>
  <c r="E1305"/>
  <c r="D1305"/>
  <c r="E1304"/>
  <c r="D1304"/>
  <c r="E1303"/>
  <c r="D1303"/>
  <c r="E1302"/>
  <c r="D1302"/>
  <c r="E1301"/>
  <c r="D1301"/>
  <c r="E1300"/>
  <c r="D1300"/>
  <c r="E1299"/>
  <c r="D1299"/>
  <c r="E1298"/>
  <c r="D1298"/>
  <c r="E1297"/>
  <c r="D1297"/>
  <c r="E1296"/>
  <c r="D1296"/>
  <c r="E1295"/>
  <c r="D1295"/>
  <c r="E1294"/>
  <c r="D1294"/>
  <c r="E1293"/>
  <c r="D1293"/>
  <c r="E1292"/>
  <c r="D1292"/>
  <c r="E1291"/>
  <c r="D1291"/>
  <c r="E1290"/>
  <c r="D1290"/>
  <c r="E1289"/>
  <c r="D1289"/>
  <c r="E1288"/>
  <c r="D1288"/>
  <c r="E1287"/>
  <c r="D1287"/>
  <c r="E1286"/>
  <c r="D1286"/>
  <c r="E1285"/>
  <c r="D1285"/>
  <c r="E1284"/>
  <c r="D1284"/>
  <c r="E1283"/>
  <c r="D1283"/>
  <c r="E1282"/>
  <c r="D1282"/>
  <c r="E1281"/>
  <c r="D1281"/>
  <c r="E1280"/>
  <c r="D1280"/>
  <c r="E1279"/>
  <c r="D1279"/>
  <c r="E1278"/>
  <c r="D1278"/>
  <c r="E1277"/>
  <c r="D1277"/>
  <c r="E1276"/>
  <c r="D1276"/>
  <c r="E1275"/>
  <c r="D1275"/>
  <c r="E1274"/>
  <c r="D1274"/>
  <c r="E1273"/>
  <c r="D1273"/>
  <c r="E1272"/>
  <c r="D1272"/>
  <c r="E1271"/>
  <c r="D1271"/>
  <c r="E1270"/>
  <c r="D1270"/>
  <c r="E1269"/>
  <c r="D1269"/>
  <c r="E1268"/>
  <c r="D1268"/>
  <c r="E1267"/>
  <c r="D1267"/>
  <c r="E1266"/>
  <c r="D1266"/>
  <c r="E1265"/>
  <c r="D1265"/>
  <c r="E1264"/>
  <c r="D1264"/>
  <c r="E1263"/>
  <c r="D1263"/>
  <c r="E1262"/>
  <c r="D1262"/>
  <c r="E1261"/>
  <c r="D1261"/>
  <c r="E1260"/>
  <c r="D1260"/>
  <c r="E1259"/>
  <c r="D1259"/>
  <c r="E1258"/>
  <c r="D1258"/>
  <c r="E1257"/>
  <c r="D1257"/>
  <c r="E1256"/>
  <c r="D1256"/>
  <c r="E1255"/>
  <c r="D1255"/>
  <c r="E1254"/>
  <c r="D1254"/>
  <c r="E1253"/>
  <c r="D1253"/>
  <c r="E1252"/>
  <c r="D1252"/>
  <c r="E1251"/>
  <c r="D1251"/>
  <c r="E1250"/>
  <c r="D1250"/>
  <c r="E1249"/>
  <c r="D1249"/>
  <c r="E1248"/>
  <c r="D1248"/>
  <c r="E1247"/>
  <c r="D1247"/>
  <c r="E1246"/>
  <c r="D1246"/>
  <c r="E1245"/>
  <c r="D1245"/>
  <c r="E1244"/>
  <c r="D1244"/>
  <c r="E1243"/>
  <c r="D1243"/>
  <c r="E1242"/>
  <c r="D1242"/>
  <c r="E1241"/>
  <c r="D1241"/>
  <c r="E1240"/>
  <c r="D1240"/>
  <c r="E1239"/>
  <c r="D1239"/>
  <c r="E1238"/>
  <c r="D1238"/>
  <c r="E1237"/>
  <c r="D1237"/>
  <c r="E1236"/>
  <c r="D1236"/>
  <c r="E1235"/>
  <c r="D1235"/>
  <c r="E1234"/>
  <c r="D1234"/>
  <c r="E1233"/>
  <c r="D1233"/>
  <c r="E1232"/>
  <c r="D1232"/>
  <c r="E1231"/>
  <c r="D1231"/>
  <c r="E1230"/>
  <c r="D1230"/>
  <c r="E1229"/>
  <c r="D1229"/>
  <c r="E1228"/>
  <c r="D1228"/>
  <c r="E1227"/>
  <c r="D1227"/>
  <c r="E1226"/>
  <c r="D1226"/>
  <c r="E1225"/>
  <c r="D1225"/>
  <c r="E1224"/>
  <c r="D1224"/>
  <c r="E1223"/>
  <c r="D1223"/>
  <c r="E1222"/>
  <c r="D1222"/>
  <c r="E1221"/>
  <c r="D1221"/>
  <c r="E1220"/>
  <c r="D1220"/>
  <c r="E1219"/>
  <c r="D1219"/>
  <c r="E1218"/>
  <c r="D1218"/>
  <c r="E1217"/>
  <c r="D1217"/>
  <c r="E1216"/>
  <c r="D1216"/>
  <c r="E1215"/>
  <c r="D1215"/>
  <c r="E1214"/>
  <c r="D1214"/>
  <c r="E1213"/>
  <c r="D1213"/>
  <c r="E1212"/>
  <c r="D1212"/>
  <c r="E1211"/>
  <c r="D1211"/>
  <c r="E1210"/>
  <c r="D1210"/>
  <c r="E1209"/>
  <c r="D1209"/>
  <c r="E1208"/>
  <c r="D1208"/>
  <c r="E1207"/>
  <c r="D1207"/>
  <c r="E1206"/>
  <c r="D1206"/>
  <c r="E1205"/>
  <c r="D1205"/>
  <c r="E1204"/>
  <c r="D1204"/>
  <c r="E1203"/>
  <c r="D1203"/>
  <c r="E1202"/>
  <c r="D1202"/>
  <c r="E1201"/>
  <c r="D1201"/>
  <c r="E1200"/>
  <c r="D1200"/>
  <c r="E1199"/>
  <c r="D1199"/>
  <c r="E1198"/>
  <c r="D1198"/>
  <c r="E1197"/>
  <c r="D1197"/>
  <c r="E1196"/>
  <c r="D1196"/>
  <c r="E1195"/>
  <c r="D1195"/>
  <c r="E1194"/>
  <c r="D1194"/>
  <c r="E1193"/>
  <c r="D1193"/>
  <c r="E1192"/>
  <c r="D1192"/>
  <c r="E1191"/>
  <c r="D1191"/>
  <c r="E1190"/>
  <c r="D1190"/>
  <c r="E1189"/>
  <c r="D1189"/>
  <c r="E1188"/>
  <c r="D1188"/>
  <c r="E1187"/>
  <c r="D1187"/>
  <c r="E1186"/>
  <c r="D1186"/>
  <c r="E1185"/>
  <c r="D1185"/>
  <c r="E1184"/>
  <c r="D1184"/>
  <c r="E1183"/>
  <c r="D1183"/>
  <c r="E1182"/>
  <c r="D1182"/>
  <c r="E1181"/>
  <c r="D1181"/>
  <c r="E1180"/>
  <c r="D1180"/>
  <c r="E1179"/>
  <c r="D1179"/>
  <c r="E1178"/>
  <c r="D1178"/>
  <c r="E1177"/>
  <c r="D1177"/>
  <c r="E1176"/>
  <c r="D1176"/>
  <c r="E1175"/>
  <c r="D1175"/>
  <c r="E1174"/>
  <c r="D1174"/>
  <c r="E1173"/>
  <c r="D1173"/>
  <c r="E1172"/>
  <c r="D1172"/>
  <c r="E1171"/>
  <c r="D1171"/>
  <c r="E1170"/>
  <c r="D1170"/>
  <c r="E1169"/>
  <c r="D1169"/>
  <c r="E1168"/>
  <c r="D1168"/>
  <c r="E1167"/>
  <c r="D1167"/>
  <c r="E1166"/>
  <c r="D1166"/>
  <c r="E1165"/>
  <c r="D1165"/>
  <c r="E1164"/>
  <c r="D1164"/>
  <c r="E1163"/>
  <c r="D1163"/>
  <c r="E1162"/>
  <c r="D1162"/>
  <c r="E1161"/>
  <c r="D1161"/>
  <c r="E1160"/>
  <c r="D1160"/>
  <c r="E1159"/>
  <c r="D1159"/>
  <c r="E1158"/>
  <c r="D1158"/>
  <c r="E1157"/>
  <c r="D1157"/>
  <c r="E1156"/>
  <c r="D1156"/>
  <c r="E1155"/>
  <c r="D1155"/>
  <c r="E1154"/>
  <c r="D1154"/>
  <c r="E1153"/>
  <c r="D1153"/>
  <c r="E1152"/>
  <c r="D1152"/>
  <c r="E1151"/>
  <c r="D1151"/>
  <c r="E1150"/>
  <c r="D1150"/>
  <c r="E1149"/>
  <c r="D1149"/>
  <c r="E1148"/>
  <c r="D1148"/>
  <c r="E1147"/>
  <c r="D1147"/>
  <c r="E1146"/>
  <c r="D1146"/>
  <c r="E1145"/>
  <c r="D1145"/>
  <c r="E1144"/>
  <c r="D1144"/>
  <c r="E1143"/>
  <c r="D1143"/>
  <c r="E1142"/>
  <c r="D1142"/>
  <c r="E1141"/>
  <c r="D1141"/>
  <c r="E1140"/>
  <c r="D1140"/>
  <c r="E1139"/>
  <c r="D1139"/>
  <c r="E1138"/>
  <c r="D1138"/>
  <c r="E1137"/>
  <c r="D1137"/>
  <c r="E1136"/>
  <c r="D1136"/>
  <c r="E1135"/>
  <c r="D1135"/>
  <c r="E1134"/>
  <c r="D1134"/>
  <c r="E1133"/>
  <c r="D1133"/>
  <c r="E1132"/>
  <c r="D1132"/>
  <c r="E1131"/>
  <c r="D1131"/>
  <c r="E1130"/>
  <c r="D1130"/>
  <c r="E1129"/>
  <c r="D1129"/>
  <c r="E1128"/>
  <c r="D1128"/>
  <c r="E1127"/>
  <c r="D1127"/>
  <c r="E1126"/>
  <c r="D1126"/>
  <c r="E1125"/>
  <c r="D1125"/>
  <c r="E1124"/>
  <c r="D1124"/>
  <c r="E1123"/>
  <c r="D1123"/>
  <c r="E1122"/>
  <c r="D1122"/>
  <c r="E1121"/>
  <c r="D1121"/>
  <c r="E1120"/>
  <c r="D1120"/>
  <c r="E1119"/>
  <c r="D1119"/>
  <c r="E1118"/>
  <c r="D1118"/>
  <c r="E1117"/>
  <c r="D1117"/>
  <c r="E1116"/>
  <c r="D1116"/>
  <c r="E1115"/>
  <c r="D1115"/>
  <c r="E1114"/>
  <c r="D1114"/>
  <c r="E1113"/>
  <c r="D1113"/>
  <c r="E1112"/>
  <c r="D1112"/>
  <c r="E1111"/>
  <c r="D1111"/>
  <c r="E1110"/>
  <c r="D1110"/>
  <c r="E1109"/>
  <c r="D1109"/>
  <c r="E1108"/>
  <c r="D1108"/>
  <c r="E1107"/>
  <c r="D1107"/>
  <c r="E1106"/>
  <c r="D1106"/>
  <c r="E1105"/>
  <c r="D1105"/>
  <c r="E1104"/>
  <c r="D1104"/>
  <c r="E1103"/>
  <c r="D1103"/>
  <c r="E1102"/>
  <c r="D1102"/>
  <c r="E1101"/>
  <c r="D1101"/>
  <c r="E1100"/>
  <c r="D1100"/>
  <c r="E1099"/>
  <c r="D1099"/>
  <c r="E1098"/>
  <c r="D1098"/>
  <c r="E1097"/>
  <c r="D1097"/>
  <c r="E1096"/>
  <c r="D1096"/>
  <c r="E1095"/>
  <c r="D1095"/>
  <c r="E1094"/>
  <c r="D1094"/>
  <c r="E1093"/>
  <c r="D1093"/>
  <c r="E1092"/>
  <c r="D1092"/>
  <c r="E1091"/>
  <c r="D1091"/>
  <c r="E1090"/>
  <c r="D1090"/>
  <c r="E1089"/>
  <c r="D1089"/>
  <c r="E1088"/>
  <c r="D1088"/>
  <c r="E1087"/>
  <c r="D1087"/>
  <c r="E1086"/>
  <c r="D1086"/>
  <c r="E1085"/>
  <c r="D1085"/>
  <c r="E1084"/>
  <c r="D1084"/>
  <c r="E1083"/>
  <c r="D1083"/>
  <c r="E1082"/>
  <c r="D1082"/>
  <c r="E1081"/>
  <c r="D1081"/>
  <c r="E1080"/>
  <c r="D1080"/>
  <c r="E1079"/>
  <c r="D1079"/>
  <c r="E1078"/>
  <c r="D1078"/>
  <c r="E1077"/>
  <c r="D1077"/>
  <c r="E1076"/>
  <c r="D1076"/>
  <c r="E1075"/>
  <c r="D1075"/>
  <c r="E1074"/>
  <c r="D1074"/>
  <c r="E1073"/>
  <c r="D1073"/>
  <c r="E1072"/>
  <c r="D1072"/>
  <c r="E1071"/>
  <c r="D1071"/>
  <c r="E1070"/>
  <c r="D1070"/>
  <c r="E1069"/>
  <c r="D1069"/>
  <c r="E1068"/>
  <c r="D1068"/>
  <c r="E1067"/>
  <c r="D1067"/>
  <c r="E1066"/>
  <c r="D1066"/>
  <c r="E1065"/>
  <c r="D1065"/>
  <c r="E1064"/>
  <c r="D1064"/>
  <c r="E1063"/>
  <c r="D1063"/>
  <c r="E1062"/>
  <c r="D1062"/>
  <c r="E1061"/>
  <c r="D1061"/>
  <c r="E1060"/>
  <c r="D1060"/>
  <c r="E1059"/>
  <c r="D1059"/>
  <c r="E1058"/>
  <c r="D1058"/>
  <c r="E1057"/>
  <c r="D1057"/>
  <c r="E1056"/>
  <c r="D1056"/>
  <c r="E1055"/>
  <c r="D1055"/>
  <c r="E1054"/>
  <c r="D1054"/>
  <c r="E1053"/>
  <c r="D1053"/>
  <c r="E1052"/>
  <c r="D1052"/>
  <c r="E1051"/>
  <c r="D1051"/>
  <c r="E1050"/>
  <c r="D1050"/>
  <c r="E1049"/>
  <c r="D1049"/>
  <c r="E1048"/>
  <c r="D1048"/>
  <c r="E1047"/>
  <c r="D1047"/>
  <c r="E1046"/>
  <c r="D1046"/>
  <c r="E1045"/>
  <c r="D1045"/>
  <c r="E1044"/>
  <c r="D1044"/>
  <c r="E1043"/>
  <c r="D1043"/>
  <c r="E1042"/>
  <c r="D1042"/>
  <c r="E1041"/>
  <c r="D1041"/>
  <c r="E1040"/>
  <c r="D1040"/>
  <c r="E1039"/>
  <c r="D1039"/>
  <c r="E1038"/>
  <c r="D1038"/>
  <c r="E1037"/>
  <c r="D1037"/>
  <c r="E1036"/>
  <c r="D1036"/>
  <c r="E1035"/>
  <c r="D1035"/>
  <c r="E1034"/>
  <c r="D1034"/>
  <c r="E1033"/>
  <c r="D1033"/>
  <c r="E1032"/>
  <c r="D1032"/>
  <c r="E1031"/>
  <c r="D1031"/>
  <c r="E1030"/>
  <c r="D1030"/>
  <c r="E1029"/>
  <c r="D1029"/>
  <c r="E1028"/>
  <c r="D1028"/>
  <c r="E1027"/>
  <c r="D1027"/>
  <c r="E1026"/>
  <c r="D1026"/>
  <c r="E1025"/>
  <c r="D1025"/>
  <c r="E1024"/>
  <c r="D1024"/>
  <c r="E1023"/>
  <c r="D1023"/>
  <c r="E1022"/>
  <c r="D1022"/>
  <c r="E1021"/>
  <c r="D1021"/>
  <c r="E1020"/>
  <c r="D1020"/>
  <c r="E1019"/>
  <c r="D1019"/>
  <c r="E1018"/>
  <c r="D1018"/>
  <c r="E1017"/>
  <c r="D1017"/>
  <c r="E1016"/>
  <c r="D1016"/>
  <c r="E1015"/>
  <c r="D1015"/>
  <c r="E1014"/>
  <c r="D1014"/>
  <c r="E1013"/>
  <c r="D1013"/>
  <c r="E1012"/>
  <c r="D1012"/>
  <c r="E1011"/>
  <c r="D1011"/>
  <c r="E1010"/>
  <c r="D1010"/>
  <c r="E1009"/>
  <c r="D1009"/>
  <c r="E1008"/>
  <c r="D1008"/>
  <c r="E1007"/>
  <c r="D1007"/>
  <c r="E1006"/>
  <c r="D1006"/>
  <c r="E1005"/>
  <c r="D1005"/>
  <c r="E1004"/>
  <c r="D1004"/>
  <c r="E1003"/>
  <c r="D1003"/>
  <c r="E1002"/>
  <c r="D1002"/>
  <c r="E1001"/>
  <c r="D1001"/>
  <c r="E1000"/>
  <c r="D1000"/>
  <c r="E999"/>
  <c r="D999"/>
  <c r="E998"/>
  <c r="D998"/>
  <c r="E997"/>
  <c r="D997"/>
  <c r="E996"/>
  <c r="D996"/>
  <c r="E995"/>
  <c r="D995"/>
  <c r="E994"/>
  <c r="D994"/>
  <c r="E993"/>
  <c r="D993"/>
  <c r="E992"/>
  <c r="D992"/>
  <c r="E991"/>
  <c r="D991"/>
  <c r="E990"/>
  <c r="D990"/>
  <c r="E989"/>
  <c r="D989"/>
  <c r="E988"/>
  <c r="D988"/>
  <c r="E987"/>
  <c r="D987"/>
  <c r="E986"/>
  <c r="D986"/>
  <c r="E985"/>
  <c r="D985"/>
  <c r="E984"/>
  <c r="D984"/>
  <c r="E983"/>
  <c r="D983"/>
  <c r="E982"/>
  <c r="D982"/>
  <c r="E981"/>
  <c r="D981"/>
  <c r="E980"/>
  <c r="D980"/>
  <c r="E979"/>
  <c r="D979"/>
  <c r="E978"/>
  <c r="D978"/>
  <c r="E977"/>
  <c r="D977"/>
  <c r="E976"/>
  <c r="D976"/>
  <c r="E975"/>
  <c r="D975"/>
  <c r="E974"/>
  <c r="D974"/>
  <c r="E973"/>
  <c r="D973"/>
  <c r="E972"/>
  <c r="D972"/>
  <c r="E971"/>
  <c r="D971"/>
  <c r="E970"/>
  <c r="D970"/>
  <c r="E969"/>
  <c r="D969"/>
  <c r="E968"/>
  <c r="D968"/>
  <c r="E967"/>
  <c r="D967"/>
  <c r="E966"/>
  <c r="D966"/>
  <c r="E965"/>
  <c r="D965"/>
  <c r="E964"/>
  <c r="D964"/>
  <c r="E963"/>
  <c r="D963"/>
  <c r="E962"/>
  <c r="D962"/>
  <c r="E961"/>
  <c r="D961"/>
  <c r="E960"/>
  <c r="D960"/>
  <c r="E959"/>
  <c r="D959"/>
  <c r="E958"/>
  <c r="D958"/>
  <c r="E957"/>
  <c r="D957"/>
  <c r="E956"/>
  <c r="D956"/>
  <c r="E955"/>
  <c r="D955"/>
  <c r="E954"/>
  <c r="D954"/>
  <c r="E953"/>
  <c r="D953"/>
  <c r="E952"/>
  <c r="D952"/>
  <c r="E951"/>
  <c r="D951"/>
  <c r="E950"/>
  <c r="D950"/>
  <c r="E949"/>
  <c r="D949"/>
  <c r="E948"/>
  <c r="D948"/>
  <c r="E947"/>
  <c r="D947"/>
  <c r="E946"/>
  <c r="D946"/>
  <c r="E945"/>
  <c r="D945"/>
  <c r="E944"/>
  <c r="D944"/>
  <c r="E943"/>
  <c r="D943"/>
  <c r="E942"/>
  <c r="D942"/>
  <c r="E941"/>
  <c r="D941"/>
  <c r="E940"/>
  <c r="D940"/>
  <c r="E939"/>
  <c r="D939"/>
  <c r="E938"/>
  <c r="D938"/>
  <c r="E937"/>
  <c r="D937"/>
  <c r="E936"/>
  <c r="D936"/>
  <c r="E935"/>
  <c r="D935"/>
  <c r="E934"/>
  <c r="D934"/>
  <c r="E933"/>
  <c r="D933"/>
  <c r="E932"/>
  <c r="D932"/>
  <c r="E931"/>
  <c r="D931"/>
  <c r="E930"/>
  <c r="D930"/>
  <c r="E929"/>
  <c r="D929"/>
  <c r="E928"/>
  <c r="D928"/>
  <c r="E927"/>
  <c r="D927"/>
  <c r="E926"/>
  <c r="D926"/>
  <c r="E925"/>
  <c r="D925"/>
  <c r="E924"/>
  <c r="D924"/>
  <c r="E923"/>
  <c r="D923"/>
  <c r="E922"/>
  <c r="D922"/>
  <c r="E921"/>
  <c r="D921"/>
  <c r="E920"/>
  <c r="D920"/>
  <c r="E919"/>
  <c r="D919"/>
  <c r="E918"/>
  <c r="D918"/>
  <c r="E917"/>
  <c r="D917"/>
  <c r="E916"/>
  <c r="D916"/>
  <c r="E915"/>
  <c r="D915"/>
  <c r="E914"/>
  <c r="D914"/>
  <c r="E913"/>
  <c r="D913"/>
  <c r="E912"/>
  <c r="D912"/>
  <c r="E911"/>
  <c r="D911"/>
  <c r="E910"/>
  <c r="D910"/>
  <c r="E909"/>
  <c r="D909"/>
  <c r="E908"/>
  <c r="D908"/>
  <c r="E907"/>
  <c r="D907"/>
  <c r="E906"/>
  <c r="D906"/>
  <c r="E905"/>
  <c r="D905"/>
  <c r="E904"/>
  <c r="D904"/>
  <c r="E903"/>
  <c r="D903"/>
  <c r="E902"/>
  <c r="D902"/>
  <c r="E901"/>
  <c r="D901"/>
  <c r="E900"/>
  <c r="D900"/>
  <c r="E899"/>
  <c r="D899"/>
  <c r="E898"/>
  <c r="D898"/>
  <c r="E897"/>
  <c r="D897"/>
  <c r="E896"/>
  <c r="D896"/>
  <c r="E895"/>
  <c r="D895"/>
  <c r="E894"/>
  <c r="D894"/>
  <c r="E893"/>
  <c r="D893"/>
  <c r="E892"/>
  <c r="D892"/>
  <c r="E891"/>
  <c r="D891"/>
  <c r="E890"/>
  <c r="D890"/>
  <c r="E889"/>
  <c r="D889"/>
  <c r="E888"/>
  <c r="D888"/>
  <c r="E887"/>
  <c r="D887"/>
  <c r="E886"/>
  <c r="D886"/>
  <c r="E885"/>
  <c r="D885"/>
  <c r="E884"/>
  <c r="D884"/>
  <c r="E883"/>
  <c r="D883"/>
  <c r="E882"/>
  <c r="D882"/>
  <c r="E881"/>
  <c r="D881"/>
  <c r="E880"/>
  <c r="D880"/>
  <c r="E879"/>
  <c r="D879"/>
  <c r="E878"/>
  <c r="D878"/>
  <c r="E877"/>
  <c r="D877"/>
  <c r="E876"/>
  <c r="D876"/>
  <c r="E875"/>
  <c r="D875"/>
  <c r="E874"/>
  <c r="D874"/>
  <c r="E873"/>
  <c r="D873"/>
  <c r="E872"/>
  <c r="D872"/>
  <c r="E871"/>
  <c r="D871"/>
  <c r="E870"/>
  <c r="D870"/>
  <c r="E869"/>
  <c r="D869"/>
  <c r="E868"/>
  <c r="D868"/>
  <c r="E867"/>
  <c r="D867"/>
  <c r="E866"/>
  <c r="D866"/>
  <c r="E865"/>
  <c r="D865"/>
  <c r="E864"/>
  <c r="D864"/>
  <c r="E863"/>
  <c r="D863"/>
  <c r="E862"/>
  <c r="D862"/>
  <c r="E861"/>
  <c r="D861"/>
  <c r="E860"/>
  <c r="D860"/>
  <c r="E859"/>
  <c r="D859"/>
  <c r="E858"/>
  <c r="D858"/>
  <c r="E857"/>
  <c r="D857"/>
  <c r="E856"/>
  <c r="D856"/>
  <c r="E855"/>
  <c r="D855"/>
  <c r="E854"/>
  <c r="D854"/>
  <c r="E853"/>
  <c r="D853"/>
  <c r="E852"/>
  <c r="D852"/>
  <c r="E851"/>
  <c r="D851"/>
  <c r="E850"/>
  <c r="D850"/>
  <c r="E849"/>
  <c r="D849"/>
  <c r="E848"/>
  <c r="D848"/>
  <c r="E847"/>
  <c r="D847"/>
  <c r="E846"/>
  <c r="D846"/>
  <c r="E845"/>
  <c r="D845"/>
  <c r="E844"/>
  <c r="D844"/>
  <c r="E843"/>
  <c r="D843"/>
  <c r="E842"/>
  <c r="D842"/>
  <c r="E841"/>
  <c r="D841"/>
  <c r="E840"/>
  <c r="D840"/>
  <c r="E839"/>
  <c r="D839"/>
  <c r="E838"/>
  <c r="D838"/>
  <c r="E837"/>
  <c r="D837"/>
  <c r="E836"/>
  <c r="D836"/>
  <c r="E835"/>
  <c r="D835"/>
  <c r="E834"/>
  <c r="D834"/>
  <c r="E833"/>
  <c r="D833"/>
  <c r="E832"/>
  <c r="D832"/>
  <c r="E831"/>
  <c r="D831"/>
  <c r="E830"/>
  <c r="D830"/>
  <c r="E829"/>
  <c r="D829"/>
  <c r="E828"/>
  <c r="D828"/>
  <c r="E827"/>
  <c r="D827"/>
  <c r="E826"/>
  <c r="D826"/>
  <c r="E825"/>
  <c r="D825"/>
  <c r="E824"/>
  <c r="D824"/>
  <c r="E823"/>
  <c r="D823"/>
  <c r="E822"/>
  <c r="D822"/>
  <c r="E821"/>
  <c r="D821"/>
  <c r="E820"/>
  <c r="D820"/>
  <c r="E819"/>
  <c r="D819"/>
  <c r="E818"/>
  <c r="D818"/>
  <c r="E817"/>
  <c r="D817"/>
  <c r="E816"/>
  <c r="D816"/>
  <c r="E815"/>
  <c r="D815"/>
  <c r="E814"/>
  <c r="D814"/>
  <c r="E813"/>
  <c r="D813"/>
  <c r="E812"/>
  <c r="D812"/>
  <c r="E811"/>
  <c r="D811"/>
  <c r="E810"/>
  <c r="D810"/>
  <c r="E809"/>
  <c r="D809"/>
  <c r="E808"/>
  <c r="D808"/>
  <c r="E807"/>
  <c r="D807"/>
  <c r="E806"/>
  <c r="D806"/>
  <c r="E805"/>
  <c r="D805"/>
  <c r="E804"/>
  <c r="D804"/>
  <c r="E803"/>
  <c r="D803"/>
  <c r="E802"/>
  <c r="D802"/>
  <c r="E801"/>
  <c r="D801"/>
  <c r="E800"/>
  <c r="D800"/>
  <c r="E799"/>
  <c r="D799"/>
  <c r="E798"/>
  <c r="D798"/>
  <c r="E797"/>
  <c r="D797"/>
  <c r="E796"/>
  <c r="D796"/>
  <c r="E795"/>
  <c r="D795"/>
  <c r="E794"/>
  <c r="D794"/>
  <c r="E793"/>
  <c r="D793"/>
  <c r="E792"/>
  <c r="D792"/>
  <c r="E791"/>
  <c r="D791"/>
  <c r="E790"/>
  <c r="D790"/>
  <c r="E789"/>
  <c r="D789"/>
  <c r="E788"/>
  <c r="D788"/>
  <c r="E787"/>
  <c r="D787"/>
  <c r="E786"/>
  <c r="D786"/>
  <c r="E785"/>
  <c r="D785"/>
  <c r="E784"/>
  <c r="D784"/>
  <c r="E783"/>
  <c r="D783"/>
  <c r="E782"/>
  <c r="D782"/>
  <c r="E781"/>
  <c r="D781"/>
  <c r="E780"/>
  <c r="D780"/>
  <c r="E779"/>
  <c r="D779"/>
  <c r="E778"/>
  <c r="D778"/>
  <c r="E777"/>
  <c r="D777"/>
  <c r="E776"/>
  <c r="D776"/>
  <c r="E775"/>
  <c r="D775"/>
  <c r="E774"/>
  <c r="D774"/>
  <c r="E773"/>
  <c r="D773"/>
  <c r="E772"/>
  <c r="D772"/>
  <c r="E771"/>
  <c r="D771"/>
  <c r="E770"/>
  <c r="D770"/>
  <c r="E769"/>
  <c r="D769"/>
  <c r="E768"/>
  <c r="D768"/>
  <c r="E767"/>
  <c r="D767"/>
  <c r="E766"/>
  <c r="D766"/>
  <c r="E765"/>
  <c r="D765"/>
  <c r="E764"/>
  <c r="D764"/>
  <c r="E763"/>
  <c r="D763"/>
  <c r="E762"/>
  <c r="D762"/>
  <c r="E761"/>
  <c r="D761"/>
  <c r="E760"/>
  <c r="D760"/>
  <c r="E759"/>
  <c r="D759"/>
  <c r="E758"/>
  <c r="D758"/>
  <c r="E757"/>
  <c r="D757"/>
  <c r="E756"/>
  <c r="D756"/>
  <c r="E755"/>
  <c r="D755"/>
  <c r="E754"/>
  <c r="D754"/>
  <c r="E753"/>
  <c r="D753"/>
  <c r="E752"/>
  <c r="D752"/>
  <c r="E751"/>
  <c r="D751"/>
  <c r="E750"/>
  <c r="D750"/>
  <c r="E749"/>
  <c r="D749"/>
  <c r="E748"/>
  <c r="D748"/>
  <c r="E747"/>
  <c r="D747"/>
  <c r="E746"/>
  <c r="D746"/>
  <c r="E745"/>
  <c r="D745"/>
  <c r="E744"/>
  <c r="D744"/>
  <c r="E743"/>
  <c r="D743"/>
  <c r="E742"/>
  <c r="D742"/>
  <c r="E741"/>
  <c r="D741"/>
  <c r="E740"/>
  <c r="D740"/>
  <c r="E739"/>
  <c r="D739"/>
  <c r="E738"/>
  <c r="D738"/>
  <c r="E737"/>
  <c r="D737"/>
  <c r="E736"/>
  <c r="D736"/>
  <c r="E735"/>
  <c r="D735"/>
  <c r="E734"/>
  <c r="D734"/>
  <c r="E733"/>
  <c r="D733"/>
  <c r="E732"/>
  <c r="D732"/>
  <c r="E731"/>
  <c r="D731"/>
  <c r="E730"/>
  <c r="D730"/>
  <c r="E729"/>
  <c r="D729"/>
  <c r="E728"/>
  <c r="D728"/>
  <c r="E727"/>
  <c r="D727"/>
  <c r="E726"/>
  <c r="D726"/>
  <c r="E725"/>
  <c r="D725"/>
  <c r="E724"/>
  <c r="D724"/>
  <c r="E723"/>
  <c r="D723"/>
  <c r="E722"/>
  <c r="D722"/>
  <c r="E721"/>
  <c r="D721"/>
  <c r="E720"/>
  <c r="D720"/>
  <c r="E719"/>
  <c r="D719"/>
  <c r="E718"/>
  <c r="D718"/>
  <c r="E717"/>
  <c r="D717"/>
  <c r="E716"/>
  <c r="D716"/>
  <c r="E715"/>
  <c r="D715"/>
  <c r="E714"/>
  <c r="D714"/>
  <c r="E713"/>
  <c r="D713"/>
  <c r="E712"/>
  <c r="D712"/>
  <c r="E711"/>
  <c r="D711"/>
  <c r="E710"/>
  <c r="D710"/>
  <c r="E709"/>
  <c r="D709"/>
  <c r="E708"/>
  <c r="D708"/>
  <c r="E707"/>
  <c r="D707"/>
  <c r="E706"/>
  <c r="D706"/>
  <c r="E705"/>
  <c r="D705"/>
  <c r="E704"/>
  <c r="D704"/>
  <c r="E703"/>
  <c r="D703"/>
  <c r="E702"/>
  <c r="D702"/>
  <c r="E701"/>
  <c r="D701"/>
  <c r="E700"/>
  <c r="D700"/>
  <c r="E699"/>
  <c r="D699"/>
  <c r="E698"/>
  <c r="D698"/>
  <c r="E697"/>
  <c r="D697"/>
  <c r="E696"/>
  <c r="D696"/>
  <c r="E695"/>
  <c r="D695"/>
  <c r="E694"/>
  <c r="D694"/>
  <c r="E693"/>
  <c r="D693"/>
  <c r="E692"/>
  <c r="D692"/>
  <c r="E691"/>
  <c r="D691"/>
  <c r="E690"/>
  <c r="D690"/>
  <c r="E689"/>
  <c r="D689"/>
  <c r="E688"/>
  <c r="D688"/>
  <c r="E687"/>
  <c r="D687"/>
  <c r="E686"/>
  <c r="D686"/>
  <c r="E685"/>
  <c r="D685"/>
  <c r="E684"/>
  <c r="D684"/>
  <c r="E683"/>
  <c r="D683"/>
  <c r="E682"/>
  <c r="D682"/>
  <c r="E681"/>
  <c r="D681"/>
  <c r="E680"/>
  <c r="D680"/>
  <c r="E679"/>
  <c r="D679"/>
  <c r="E678"/>
  <c r="D678"/>
  <c r="E677"/>
  <c r="D677"/>
  <c r="E676"/>
  <c r="D676"/>
  <c r="E675"/>
  <c r="D675"/>
  <c r="E674"/>
  <c r="D674"/>
  <c r="E673"/>
  <c r="D673"/>
  <c r="E672"/>
  <c r="D672"/>
  <c r="E671"/>
  <c r="D671"/>
  <c r="E670"/>
  <c r="D670"/>
  <c r="E669"/>
  <c r="D669"/>
  <c r="E668"/>
  <c r="D668"/>
  <c r="E667"/>
  <c r="D667"/>
  <c r="E666"/>
  <c r="D666"/>
  <c r="E665"/>
  <c r="D665"/>
  <c r="E664"/>
  <c r="D664"/>
  <c r="E663"/>
  <c r="D663"/>
  <c r="E662"/>
  <c r="D662"/>
  <c r="E661"/>
  <c r="D661"/>
  <c r="E660"/>
  <c r="D660"/>
  <c r="E659"/>
  <c r="D659"/>
  <c r="E658"/>
  <c r="D658"/>
  <c r="E657"/>
  <c r="D657"/>
  <c r="E656"/>
  <c r="D656"/>
  <c r="E655"/>
  <c r="D655"/>
  <c r="E654"/>
  <c r="D654"/>
  <c r="E653"/>
  <c r="D653"/>
  <c r="E652"/>
  <c r="D652"/>
  <c r="E651"/>
  <c r="D651"/>
  <c r="E650"/>
  <c r="D650"/>
  <c r="E649"/>
  <c r="D649"/>
  <c r="E648"/>
  <c r="D648"/>
  <c r="E647"/>
  <c r="D647"/>
  <c r="E646"/>
  <c r="D646"/>
  <c r="E645"/>
  <c r="D645"/>
  <c r="E644"/>
  <c r="D644"/>
  <c r="E643"/>
  <c r="D643"/>
  <c r="E642"/>
  <c r="D642"/>
  <c r="E641"/>
  <c r="D641"/>
  <c r="E640"/>
  <c r="D640"/>
  <c r="E639"/>
  <c r="D639"/>
  <c r="E638"/>
  <c r="D638"/>
  <c r="E637"/>
  <c r="D637"/>
  <c r="E636"/>
  <c r="D636"/>
  <c r="E635"/>
  <c r="D635"/>
  <c r="E634"/>
  <c r="D634"/>
  <c r="E633"/>
  <c r="D633"/>
  <c r="E632"/>
  <c r="D632"/>
  <c r="E631"/>
  <c r="D631"/>
  <c r="E630"/>
  <c r="D630"/>
  <c r="E629"/>
  <c r="D629"/>
  <c r="E628"/>
  <c r="D628"/>
  <c r="E627"/>
  <c r="D627"/>
  <c r="E626"/>
  <c r="D626"/>
  <c r="E625"/>
  <c r="D625"/>
  <c r="E624"/>
  <c r="D624"/>
  <c r="E623"/>
  <c r="D623"/>
  <c r="E622"/>
  <c r="D622"/>
  <c r="E621"/>
  <c r="D621"/>
  <c r="E620"/>
  <c r="D620"/>
  <c r="E619"/>
  <c r="D619"/>
  <c r="E618"/>
  <c r="D618"/>
  <c r="E617"/>
  <c r="D617"/>
  <c r="E616"/>
  <c r="D616"/>
  <c r="E615"/>
  <c r="D615"/>
  <c r="E614"/>
  <c r="D614"/>
  <c r="E613"/>
  <c r="D613"/>
  <c r="E612"/>
  <c r="D612"/>
  <c r="E611"/>
  <c r="D611"/>
  <c r="E610"/>
  <c r="D610"/>
  <c r="E609"/>
  <c r="D609"/>
  <c r="E608"/>
  <c r="D608"/>
  <c r="E607"/>
  <c r="D607"/>
  <c r="E606"/>
  <c r="D606"/>
  <c r="E605"/>
  <c r="D605"/>
  <c r="E604"/>
  <c r="D604"/>
  <c r="E603"/>
  <c r="D603"/>
  <c r="E602"/>
  <c r="D602"/>
  <c r="E601"/>
  <c r="D601"/>
  <c r="E600"/>
  <c r="D600"/>
  <c r="E599"/>
  <c r="D599"/>
  <c r="E598"/>
  <c r="D598"/>
  <c r="E597"/>
  <c r="D597"/>
  <c r="E596"/>
  <c r="D596"/>
  <c r="E595"/>
  <c r="D595"/>
  <c r="E594"/>
  <c r="D594"/>
  <c r="E593"/>
  <c r="D593"/>
  <c r="E592"/>
  <c r="D592"/>
  <c r="E591"/>
  <c r="D591"/>
  <c r="E590"/>
  <c r="D590"/>
  <c r="E589"/>
  <c r="D589"/>
  <c r="E588"/>
  <c r="D588"/>
  <c r="E587"/>
  <c r="D587"/>
  <c r="E586"/>
  <c r="D586"/>
  <c r="E585"/>
  <c r="D585"/>
  <c r="E584"/>
  <c r="D584"/>
  <c r="E583"/>
  <c r="D583"/>
  <c r="E582"/>
  <c r="D582"/>
  <c r="E581"/>
  <c r="D581"/>
  <c r="E580"/>
  <c r="D580"/>
  <c r="E579"/>
  <c r="D579"/>
  <c r="E578"/>
  <c r="D578"/>
  <c r="E577"/>
  <c r="D577"/>
  <c r="E576"/>
  <c r="D576"/>
  <c r="E575"/>
  <c r="D575"/>
  <c r="E574"/>
  <c r="D574"/>
  <c r="E573"/>
  <c r="D573"/>
  <c r="E572"/>
  <c r="D572"/>
  <c r="E571"/>
  <c r="D571"/>
  <c r="E570"/>
  <c r="D570"/>
  <c r="E569"/>
  <c r="D569"/>
  <c r="E568"/>
  <c r="D568"/>
  <c r="E567"/>
  <c r="D567"/>
  <c r="E566"/>
  <c r="D566"/>
  <c r="E565"/>
  <c r="D565"/>
  <c r="E564"/>
  <c r="D564"/>
  <c r="E563"/>
  <c r="D563"/>
  <c r="E562"/>
  <c r="D562"/>
  <c r="E561"/>
  <c r="D561"/>
  <c r="E560"/>
  <c r="D560"/>
  <c r="E559"/>
  <c r="D559"/>
  <c r="E558"/>
  <c r="D558"/>
  <c r="E557"/>
  <c r="D557"/>
  <c r="E556"/>
  <c r="D556"/>
  <c r="E555"/>
  <c r="D555"/>
  <c r="E554"/>
  <c r="D554"/>
  <c r="E553"/>
  <c r="D553"/>
  <c r="E552"/>
  <c r="D552"/>
  <c r="E551"/>
  <c r="D551"/>
  <c r="E550"/>
  <c r="D550"/>
  <c r="E549"/>
  <c r="D549"/>
  <c r="E548"/>
  <c r="D548"/>
  <c r="E547"/>
  <c r="D547"/>
  <c r="E546"/>
  <c r="D546"/>
  <c r="E545"/>
  <c r="D545"/>
  <c r="E544"/>
  <c r="D544"/>
  <c r="E543"/>
  <c r="D543"/>
  <c r="E542"/>
  <c r="D542"/>
  <c r="E541"/>
  <c r="D541"/>
  <c r="E540"/>
  <c r="D540"/>
  <c r="E539"/>
  <c r="D539"/>
  <c r="E538"/>
  <c r="D538"/>
  <c r="E537"/>
  <c r="D537"/>
  <c r="E536"/>
  <c r="D536"/>
  <c r="E535"/>
  <c r="D535"/>
  <c r="E534"/>
  <c r="D534"/>
  <c r="E533"/>
  <c r="D533"/>
  <c r="E532"/>
  <c r="D532"/>
  <c r="E531"/>
  <c r="D531"/>
  <c r="E530"/>
  <c r="D530"/>
  <c r="E529"/>
  <c r="D529"/>
  <c r="E528"/>
  <c r="D528"/>
  <c r="E527"/>
  <c r="D527"/>
  <c r="E526"/>
  <c r="D526"/>
  <c r="E525"/>
  <c r="D525"/>
  <c r="E524"/>
  <c r="D524"/>
  <c r="E523"/>
  <c r="D523"/>
  <c r="E522"/>
  <c r="D522"/>
  <c r="E521"/>
  <c r="D521"/>
  <c r="E520"/>
  <c r="D520"/>
  <c r="E519"/>
  <c r="D519"/>
  <c r="E518"/>
  <c r="D518"/>
  <c r="E517"/>
  <c r="D517"/>
  <c r="E516"/>
  <c r="D516"/>
  <c r="E515"/>
  <c r="D515"/>
  <c r="E514"/>
  <c r="D514"/>
  <c r="E513"/>
  <c r="D513"/>
  <c r="E512"/>
  <c r="D512"/>
  <c r="E511"/>
  <c r="D511"/>
  <c r="E510"/>
  <c r="D510"/>
  <c r="E509"/>
  <c r="D509"/>
  <c r="E508"/>
  <c r="D508"/>
  <c r="E507"/>
  <c r="D507"/>
  <c r="E506"/>
  <c r="D506"/>
  <c r="E505"/>
  <c r="D505"/>
  <c r="E504"/>
  <c r="D504"/>
  <c r="E503"/>
  <c r="D503"/>
  <c r="E502"/>
  <c r="D502"/>
  <c r="E501"/>
  <c r="D501"/>
  <c r="E500"/>
  <c r="D500"/>
  <c r="E499"/>
  <c r="D499"/>
  <c r="E498"/>
  <c r="D498"/>
  <c r="E497"/>
  <c r="D497"/>
  <c r="E496"/>
  <c r="D496"/>
  <c r="E495"/>
  <c r="D495"/>
  <c r="E494"/>
  <c r="D494"/>
  <c r="E493"/>
  <c r="D493"/>
  <c r="E492"/>
  <c r="D492"/>
  <c r="E491"/>
  <c r="D491"/>
  <c r="E490"/>
  <c r="D490"/>
  <c r="E489"/>
  <c r="D489"/>
  <c r="E488"/>
  <c r="D488"/>
  <c r="E487"/>
  <c r="D487"/>
  <c r="E486"/>
  <c r="D486"/>
  <c r="E485"/>
  <c r="D485"/>
  <c r="E484"/>
  <c r="D484"/>
  <c r="E483"/>
  <c r="D483"/>
  <c r="E482"/>
  <c r="D482"/>
  <c r="E481"/>
  <c r="D481"/>
  <c r="E480"/>
  <c r="D480"/>
  <c r="E479"/>
  <c r="D479"/>
  <c r="E478"/>
  <c r="D478"/>
  <c r="E477"/>
  <c r="D477"/>
  <c r="E476"/>
  <c r="D476"/>
  <c r="E475"/>
  <c r="D475"/>
  <c r="E474"/>
  <c r="D474"/>
  <c r="E473"/>
  <c r="D473"/>
  <c r="E472"/>
  <c r="D472"/>
  <c r="E471"/>
  <c r="D471"/>
  <c r="E470"/>
  <c r="D470"/>
  <c r="E469"/>
  <c r="D469"/>
  <c r="E468"/>
  <c r="D468"/>
  <c r="E467"/>
  <c r="D467"/>
  <c r="E466"/>
  <c r="D466"/>
  <c r="E465"/>
  <c r="D465"/>
  <c r="E464"/>
  <c r="D464"/>
  <c r="E463"/>
  <c r="D463"/>
  <c r="E462"/>
  <c r="D462"/>
  <c r="E461"/>
  <c r="D461"/>
  <c r="E460"/>
  <c r="D460"/>
  <c r="E459"/>
  <c r="D459"/>
  <c r="E458"/>
  <c r="D458"/>
  <c r="E457"/>
  <c r="D457"/>
  <c r="E456"/>
  <c r="D456"/>
  <c r="E455"/>
  <c r="D455"/>
  <c r="E454"/>
  <c r="D454"/>
  <c r="E453"/>
  <c r="D453"/>
  <c r="E452"/>
  <c r="D452"/>
  <c r="E451"/>
  <c r="D451"/>
  <c r="E450"/>
  <c r="D450"/>
  <c r="E449"/>
  <c r="D449"/>
  <c r="E448"/>
  <c r="D448"/>
  <c r="E447"/>
  <c r="D447"/>
  <c r="E446"/>
  <c r="D446"/>
  <c r="E445"/>
  <c r="D445"/>
  <c r="E444"/>
  <c r="D444"/>
  <c r="E443"/>
  <c r="D443"/>
  <c r="E442"/>
  <c r="D442"/>
  <c r="E441"/>
  <c r="D441"/>
  <c r="E440"/>
  <c r="D440"/>
  <c r="E439"/>
  <c r="D439"/>
  <c r="E438"/>
  <c r="D438"/>
  <c r="E437"/>
  <c r="D437"/>
  <c r="E436"/>
  <c r="D436"/>
  <c r="E435"/>
  <c r="D435"/>
  <c r="E434"/>
  <c r="D434"/>
  <c r="E433"/>
  <c r="D433"/>
  <c r="E432"/>
  <c r="D432"/>
  <c r="E431"/>
  <c r="D431"/>
  <c r="E430"/>
  <c r="D430"/>
  <c r="E429"/>
  <c r="D429"/>
  <c r="E428"/>
  <c r="D428"/>
  <c r="E427"/>
  <c r="D427"/>
  <c r="E426"/>
  <c r="D426"/>
  <c r="E425"/>
  <c r="D425"/>
  <c r="E424"/>
  <c r="D424"/>
  <c r="E423"/>
  <c r="D423"/>
  <c r="E422"/>
  <c r="D422"/>
  <c r="E421"/>
  <c r="D421"/>
  <c r="E420"/>
  <c r="D420"/>
  <c r="E419"/>
  <c r="D419"/>
  <c r="E418"/>
  <c r="D418"/>
  <c r="E417"/>
  <c r="D417"/>
  <c r="E416"/>
  <c r="D416"/>
  <c r="E415"/>
  <c r="D415"/>
  <c r="E414"/>
  <c r="D414"/>
  <c r="E413"/>
  <c r="D413"/>
  <c r="E412"/>
  <c r="D412"/>
  <c r="E411"/>
  <c r="D411"/>
  <c r="E410"/>
  <c r="D410"/>
  <c r="E409"/>
  <c r="D409"/>
  <c r="E408"/>
  <c r="D408"/>
  <c r="E407"/>
  <c r="D407"/>
  <c r="E406"/>
  <c r="D406"/>
  <c r="E405"/>
  <c r="D405"/>
  <c r="E404"/>
  <c r="D404"/>
  <c r="E403"/>
  <c r="D403"/>
  <c r="E402"/>
  <c r="D402"/>
  <c r="E401"/>
  <c r="D401"/>
  <c r="E400"/>
  <c r="D400"/>
  <c r="E399"/>
  <c r="D399"/>
  <c r="E398"/>
  <c r="D398"/>
  <c r="E397"/>
  <c r="D397"/>
  <c r="E396"/>
  <c r="D396"/>
  <c r="E395"/>
  <c r="D395"/>
  <c r="E394"/>
  <c r="D394"/>
  <c r="E393"/>
  <c r="D393"/>
  <c r="E392"/>
  <c r="D392"/>
  <c r="E391"/>
  <c r="D391"/>
  <c r="E390"/>
  <c r="D390"/>
  <c r="E389"/>
  <c r="D389"/>
  <c r="E388"/>
  <c r="D388"/>
  <c r="E387"/>
  <c r="D387"/>
  <c r="E386"/>
  <c r="D386"/>
  <c r="E385"/>
  <c r="D385"/>
  <c r="E384"/>
  <c r="D384"/>
  <c r="E383"/>
  <c r="D383"/>
  <c r="E382"/>
  <c r="D382"/>
  <c r="E381"/>
  <c r="D381"/>
  <c r="E380"/>
  <c r="D380"/>
  <c r="E379"/>
  <c r="D379"/>
  <c r="E378"/>
  <c r="D378"/>
  <c r="E377"/>
  <c r="D377"/>
  <c r="E376"/>
  <c r="D376"/>
  <c r="E375"/>
  <c r="D375"/>
  <c r="E374"/>
  <c r="D374"/>
  <c r="E373"/>
  <c r="D373"/>
  <c r="E372"/>
  <c r="D372"/>
  <c r="E371"/>
  <c r="D371"/>
  <c r="E370"/>
  <c r="D370"/>
  <c r="E369"/>
  <c r="D369"/>
  <c r="E368"/>
  <c r="D368"/>
  <c r="E367"/>
  <c r="D367"/>
  <c r="E366"/>
  <c r="D366"/>
  <c r="E365"/>
  <c r="D365"/>
  <c r="E364"/>
  <c r="D364"/>
  <c r="E363"/>
  <c r="D363"/>
  <c r="E362"/>
  <c r="D362"/>
  <c r="E361"/>
  <c r="D361"/>
  <c r="E360"/>
  <c r="D360"/>
  <c r="E359"/>
  <c r="D359"/>
  <c r="E358"/>
  <c r="D358"/>
  <c r="E357"/>
  <c r="D357"/>
  <c r="E356"/>
  <c r="D356"/>
  <c r="E355"/>
  <c r="D355"/>
  <c r="E354"/>
  <c r="D354"/>
  <c r="E353"/>
  <c r="D353"/>
  <c r="E352"/>
  <c r="D352"/>
  <c r="E351"/>
  <c r="D351"/>
  <c r="E350"/>
  <c r="D350"/>
  <c r="E349"/>
  <c r="D349"/>
  <c r="E348"/>
  <c r="D348"/>
  <c r="E347"/>
  <c r="D347"/>
  <c r="E346"/>
  <c r="D346"/>
  <c r="E345"/>
  <c r="D345"/>
  <c r="E344"/>
  <c r="D344"/>
  <c r="E343"/>
  <c r="D343"/>
  <c r="E342"/>
  <c r="D342"/>
  <c r="E341"/>
  <c r="D341"/>
  <c r="E340"/>
  <c r="D340"/>
  <c r="E339"/>
  <c r="D339"/>
  <c r="E338"/>
  <c r="D338"/>
  <c r="E337"/>
  <c r="D337"/>
  <c r="E336"/>
  <c r="D336"/>
  <c r="E335"/>
  <c r="D335"/>
  <c r="E334"/>
  <c r="D334"/>
  <c r="E333"/>
  <c r="D333"/>
  <c r="E332"/>
  <c r="D332"/>
  <c r="E331"/>
  <c r="D331"/>
  <c r="E330"/>
  <c r="D330"/>
  <c r="E329"/>
  <c r="D329"/>
  <c r="E328"/>
  <c r="D328"/>
  <c r="E327"/>
  <c r="D327"/>
  <c r="E326"/>
  <c r="D326"/>
  <c r="E325"/>
  <c r="D325"/>
  <c r="E324"/>
  <c r="D324"/>
  <c r="E323"/>
  <c r="D323"/>
  <c r="E322"/>
  <c r="D322"/>
  <c r="E321"/>
  <c r="D321"/>
  <c r="E320"/>
  <c r="D320"/>
  <c r="E319"/>
  <c r="D319"/>
  <c r="E318"/>
  <c r="D318"/>
  <c r="E317"/>
  <c r="D317"/>
  <c r="E316"/>
  <c r="D316"/>
  <c r="E315"/>
  <c r="D315"/>
  <c r="E314"/>
  <c r="D314"/>
  <c r="E313"/>
  <c r="D313"/>
  <c r="E312"/>
  <c r="D312"/>
  <c r="E311"/>
  <c r="D311"/>
  <c r="E310"/>
  <c r="D310"/>
  <c r="E309"/>
  <c r="D309"/>
  <c r="E308"/>
  <c r="D308"/>
  <c r="E307"/>
  <c r="D307"/>
  <c r="E306"/>
  <c r="D306"/>
  <c r="E305"/>
  <c r="D305"/>
  <c r="E304"/>
  <c r="D304"/>
  <c r="E303"/>
  <c r="D303"/>
  <c r="E302"/>
  <c r="D302"/>
  <c r="E301"/>
  <c r="D301"/>
  <c r="E300"/>
  <c r="D300"/>
  <c r="E299"/>
  <c r="D299"/>
  <c r="E298"/>
  <c r="D298"/>
  <c r="E297"/>
  <c r="D297"/>
  <c r="E296"/>
  <c r="D296"/>
  <c r="E295"/>
  <c r="D295"/>
  <c r="E294"/>
  <c r="D294"/>
  <c r="E293"/>
  <c r="D293"/>
  <c r="E292"/>
  <c r="D292"/>
  <c r="E291"/>
  <c r="D291"/>
  <c r="E290"/>
  <c r="D290"/>
  <c r="E289"/>
  <c r="D289"/>
  <c r="E288"/>
  <c r="D288"/>
  <c r="E287"/>
  <c r="D287"/>
  <c r="E286"/>
  <c r="D286"/>
  <c r="E285"/>
  <c r="D285"/>
  <c r="E284"/>
  <c r="D284"/>
  <c r="E283"/>
  <c r="D283"/>
  <c r="E282"/>
  <c r="D282"/>
  <c r="E281"/>
  <c r="D281"/>
  <c r="E280"/>
  <c r="D280"/>
  <c r="E279"/>
  <c r="D279"/>
  <c r="E278"/>
  <c r="D278"/>
  <c r="E277"/>
  <c r="D277"/>
  <c r="E276"/>
  <c r="D276"/>
  <c r="E275"/>
  <c r="D275"/>
  <c r="E274"/>
  <c r="D274"/>
  <c r="E273"/>
  <c r="D273"/>
  <c r="E272"/>
  <c r="D272"/>
  <c r="E271"/>
  <c r="D271"/>
  <c r="E270"/>
  <c r="D270"/>
  <c r="E269"/>
  <c r="D269"/>
  <c r="E268"/>
  <c r="D268"/>
  <c r="E267"/>
  <c r="D267"/>
  <c r="E266"/>
  <c r="D266"/>
  <c r="E265"/>
  <c r="D265"/>
  <c r="E264"/>
  <c r="D264"/>
  <c r="E263"/>
  <c r="D263"/>
  <c r="E262"/>
  <c r="D262"/>
  <c r="E261"/>
  <c r="D261"/>
  <c r="E260"/>
  <c r="D260"/>
  <c r="E259"/>
  <c r="D259"/>
  <c r="E258"/>
  <c r="D258"/>
  <c r="E257"/>
  <c r="D257"/>
  <c r="E256"/>
  <c r="D256"/>
  <c r="E255"/>
  <c r="D255"/>
  <c r="E254"/>
  <c r="D254"/>
  <c r="E253"/>
  <c r="D253"/>
  <c r="E252"/>
  <c r="D252"/>
  <c r="E251"/>
  <c r="D251"/>
  <c r="E250"/>
  <c r="D250"/>
  <c r="E249"/>
  <c r="D249"/>
  <c r="E248"/>
  <c r="D248"/>
  <c r="E247"/>
  <c r="D247"/>
  <c r="E246"/>
  <c r="D246"/>
  <c r="E245"/>
  <c r="D245"/>
  <c r="E244"/>
  <c r="D244"/>
  <c r="E243"/>
  <c r="D243"/>
  <c r="E242"/>
  <c r="D242"/>
  <c r="E241"/>
  <c r="D241"/>
  <c r="E240"/>
  <c r="D240"/>
  <c r="E239"/>
  <c r="D239"/>
  <c r="E238"/>
  <c r="D238"/>
  <c r="E237"/>
  <c r="D237"/>
  <c r="E236"/>
  <c r="D236"/>
  <c r="E235"/>
  <c r="D235"/>
  <c r="E234"/>
  <c r="D234"/>
  <c r="E233"/>
  <c r="D233"/>
  <c r="E232"/>
  <c r="D232"/>
  <c r="E231"/>
  <c r="D231"/>
  <c r="E230"/>
  <c r="D230"/>
  <c r="E229"/>
  <c r="D229"/>
  <c r="E228"/>
  <c r="D228"/>
  <c r="E227"/>
  <c r="D227"/>
  <c r="E226"/>
  <c r="D226"/>
  <c r="E225"/>
  <c r="D225"/>
  <c r="E224"/>
  <c r="D224"/>
  <c r="E223"/>
  <c r="D223"/>
  <c r="E222"/>
  <c r="D222"/>
  <c r="E221"/>
  <c r="D221"/>
  <c r="E220"/>
  <c r="D220"/>
  <c r="E219"/>
  <c r="D219"/>
  <c r="E218"/>
  <c r="D218"/>
  <c r="E217"/>
  <c r="D217"/>
  <c r="E216"/>
  <c r="D216"/>
  <c r="E215"/>
  <c r="D215"/>
  <c r="E214"/>
  <c r="D214"/>
  <c r="E213"/>
  <c r="D213"/>
  <c r="E212"/>
  <c r="D212"/>
  <c r="E211"/>
  <c r="D211"/>
  <c r="E210"/>
  <c r="D210"/>
  <c r="E209"/>
  <c r="D209"/>
  <c r="E208"/>
  <c r="D208"/>
  <c r="E207"/>
  <c r="D207"/>
  <c r="E206"/>
  <c r="D206"/>
  <c r="E205"/>
  <c r="D205"/>
  <c r="E204"/>
  <c r="D204"/>
  <c r="E203"/>
  <c r="D203"/>
  <c r="E202"/>
  <c r="D202"/>
  <c r="E201"/>
  <c r="D201"/>
  <c r="E200"/>
  <c r="D200"/>
  <c r="E199"/>
  <c r="D199"/>
  <c r="E198"/>
  <c r="D198"/>
  <c r="E197"/>
  <c r="D197"/>
  <c r="E196"/>
  <c r="D196"/>
  <c r="E195"/>
  <c r="D195"/>
  <c r="E194"/>
  <c r="D194"/>
  <c r="E193"/>
  <c r="D193"/>
  <c r="E192"/>
  <c r="D192"/>
  <c r="E191"/>
  <c r="D191"/>
  <c r="E190"/>
  <c r="D190"/>
  <c r="E189"/>
  <c r="D189"/>
  <c r="E188"/>
  <c r="D188"/>
  <c r="E187"/>
  <c r="D187"/>
  <c r="E186"/>
  <c r="D186"/>
  <c r="E185"/>
  <c r="D185"/>
  <c r="E184"/>
  <c r="D184"/>
  <c r="E183"/>
  <c r="D183"/>
  <c r="E182"/>
  <c r="D182"/>
  <c r="E181"/>
  <c r="D181"/>
  <c r="E180"/>
  <c r="D180"/>
  <c r="E179"/>
  <c r="D179"/>
  <c r="E178"/>
  <c r="D178"/>
  <c r="E177"/>
  <c r="D177"/>
  <c r="E176"/>
  <c r="D176"/>
  <c r="E175"/>
  <c r="D175"/>
  <c r="E174"/>
  <c r="D174"/>
  <c r="E173"/>
  <c r="D173"/>
  <c r="E172"/>
  <c r="D172"/>
  <c r="E171"/>
  <c r="D171"/>
  <c r="E170"/>
  <c r="D170"/>
  <c r="E169"/>
  <c r="D169"/>
  <c r="E168"/>
  <c r="D168"/>
  <c r="E167"/>
  <c r="D167"/>
  <c r="E166"/>
  <c r="D166"/>
  <c r="E165"/>
  <c r="D165"/>
  <c r="E164"/>
  <c r="D164"/>
  <c r="E163"/>
  <c r="D163"/>
  <c r="E162"/>
  <c r="D162"/>
  <c r="E161"/>
  <c r="D161"/>
  <c r="E160"/>
  <c r="D160"/>
  <c r="E159"/>
  <c r="D159"/>
  <c r="E158"/>
  <c r="D158"/>
  <c r="E157"/>
  <c r="D157"/>
  <c r="E156"/>
  <c r="D156"/>
  <c r="E155"/>
  <c r="D155"/>
  <c r="E154"/>
  <c r="D154"/>
  <c r="E153"/>
  <c r="D153"/>
  <c r="E152"/>
  <c r="D152"/>
  <c r="E151"/>
  <c r="D151"/>
  <c r="E150"/>
  <c r="D150"/>
  <c r="E149"/>
  <c r="D149"/>
  <c r="E148"/>
  <c r="D148"/>
  <c r="E147"/>
  <c r="D147"/>
  <c r="E146"/>
  <c r="D146"/>
  <c r="E145"/>
  <c r="D145"/>
  <c r="E144"/>
  <c r="D144"/>
  <c r="E143"/>
  <c r="D143"/>
  <c r="E142"/>
  <c r="D142"/>
  <c r="E141"/>
  <c r="D141"/>
  <c r="E140"/>
  <c r="D140"/>
  <c r="E139"/>
  <c r="D139"/>
  <c r="E138"/>
  <c r="D138"/>
  <c r="E137"/>
  <c r="D137"/>
  <c r="E136"/>
  <c r="D136"/>
  <c r="E135"/>
  <c r="D135"/>
  <c r="E134"/>
  <c r="D134"/>
  <c r="E133"/>
  <c r="D133"/>
  <c r="E132"/>
  <c r="D132"/>
  <c r="E131"/>
  <c r="D131"/>
  <c r="E130"/>
  <c r="D130"/>
  <c r="E129"/>
  <c r="D129"/>
  <c r="E128"/>
  <c r="D128"/>
  <c r="E127"/>
  <c r="D127"/>
  <c r="E126"/>
  <c r="D126"/>
  <c r="E125"/>
  <c r="D125"/>
  <c r="E124"/>
  <c r="D124"/>
  <c r="E123"/>
  <c r="D123"/>
  <c r="E122"/>
  <c r="D122"/>
  <c r="E121"/>
  <c r="D121"/>
  <c r="E120"/>
  <c r="D120"/>
  <c r="E119"/>
  <c r="D119"/>
  <c r="E118"/>
  <c r="D118"/>
  <c r="E117"/>
  <c r="D117"/>
  <c r="E116"/>
  <c r="D116"/>
  <c r="E115"/>
  <c r="D115"/>
  <c r="E114"/>
  <c r="D114"/>
  <c r="E113"/>
  <c r="D113"/>
  <c r="E112"/>
  <c r="D112"/>
  <c r="E111"/>
  <c r="D111"/>
  <c r="E110"/>
  <c r="D110"/>
  <c r="E109"/>
  <c r="D109"/>
  <c r="E108"/>
  <c r="D108"/>
  <c r="E107"/>
  <c r="D107"/>
  <c r="E106"/>
  <c r="D106"/>
  <c r="E105"/>
  <c r="D105"/>
  <c r="E104"/>
  <c r="D104"/>
  <c r="E103"/>
  <c r="D103"/>
  <c r="E102"/>
  <c r="D102"/>
  <c r="E101"/>
  <c r="D101"/>
  <c r="E100"/>
  <c r="D100"/>
  <c r="E99"/>
  <c r="D99"/>
  <c r="E98"/>
  <c r="D98"/>
  <c r="E97"/>
  <c r="D97"/>
  <c r="E96"/>
  <c r="D96"/>
  <c r="E95"/>
  <c r="D95"/>
  <c r="E94"/>
  <c r="D94"/>
  <c r="E93"/>
  <c r="D93"/>
  <c r="E92"/>
  <c r="D92"/>
  <c r="E91"/>
  <c r="D91"/>
  <c r="E90"/>
  <c r="D90"/>
  <c r="E89"/>
  <c r="D89"/>
  <c r="E88"/>
  <c r="D88"/>
  <c r="E87"/>
  <c r="D87"/>
  <c r="E86"/>
  <c r="D86"/>
  <c r="E85"/>
  <c r="D85"/>
  <c r="E84"/>
  <c r="D84"/>
  <c r="E83"/>
  <c r="D83"/>
  <c r="E82"/>
  <c r="D82"/>
  <c r="E81"/>
  <c r="D81"/>
  <c r="E80"/>
  <c r="D80"/>
  <c r="E79"/>
  <c r="D79"/>
  <c r="E78"/>
  <c r="D78"/>
  <c r="E77"/>
  <c r="D77"/>
  <c r="E76"/>
  <c r="D76"/>
  <c r="E75"/>
  <c r="D75"/>
  <c r="E74"/>
  <c r="D74"/>
  <c r="E73"/>
  <c r="D73"/>
  <c r="E72"/>
  <c r="D72"/>
  <c r="E71"/>
  <c r="D71"/>
  <c r="E70"/>
  <c r="D70"/>
  <c r="E69"/>
  <c r="D69"/>
  <c r="E68"/>
  <c r="D68"/>
  <c r="E67"/>
  <c r="D67"/>
  <c r="E66"/>
  <c r="D66"/>
  <c r="E65"/>
  <c r="D65"/>
  <c r="E64"/>
  <c r="D64"/>
  <c r="E63"/>
  <c r="D63"/>
  <c r="E62"/>
  <c r="D62"/>
  <c r="E61"/>
  <c r="D61"/>
  <c r="E60"/>
  <c r="D60"/>
  <c r="E59"/>
  <c r="D59"/>
  <c r="E58"/>
  <c r="D58"/>
  <c r="E57"/>
  <c r="D57"/>
  <c r="E56"/>
  <c r="D56"/>
  <c r="E55"/>
  <c r="D55"/>
  <c r="E54"/>
  <c r="D54"/>
  <c r="E53"/>
  <c r="D53"/>
  <c r="E52"/>
  <c r="D52"/>
  <c r="E51"/>
  <c r="D51"/>
  <c r="E50"/>
  <c r="D50"/>
  <c r="E49"/>
  <c r="D49"/>
  <c r="E48"/>
  <c r="D48"/>
  <c r="E47"/>
  <c r="D47"/>
  <c r="E46"/>
  <c r="D46"/>
  <c r="E45"/>
  <c r="D45"/>
  <c r="E44"/>
  <c r="D44"/>
  <c r="E43"/>
  <c r="D43"/>
  <c r="E42"/>
  <c r="D42"/>
  <c r="E41"/>
  <c r="D41"/>
  <c r="E40"/>
  <c r="D40"/>
  <c r="E39"/>
  <c r="D39"/>
  <c r="E38"/>
  <c r="D38"/>
  <c r="E37"/>
  <c r="D37"/>
  <c r="E36"/>
  <c r="D36"/>
  <c r="E35"/>
  <c r="D35"/>
  <c r="E34"/>
  <c r="D34"/>
  <c r="E33"/>
  <c r="D33"/>
  <c r="E32"/>
  <c r="D32"/>
  <c r="E31"/>
  <c r="D31"/>
  <c r="E30"/>
  <c r="D30"/>
  <c r="E29"/>
  <c r="D29"/>
  <c r="E28"/>
  <c r="D28"/>
  <c r="E27"/>
  <c r="D27"/>
  <c r="E26"/>
  <c r="D26"/>
  <c r="E25"/>
  <c r="D25"/>
  <c r="E24"/>
  <c r="D24"/>
  <c r="E23"/>
  <c r="D23"/>
  <c r="E22"/>
  <c r="D22"/>
  <c r="E21"/>
  <c r="D21"/>
  <c r="E20"/>
  <c r="D20"/>
  <c r="E19"/>
  <c r="D19"/>
  <c r="E18"/>
  <c r="D18"/>
  <c r="E17"/>
  <c r="D17"/>
  <c r="E16"/>
  <c r="D16"/>
  <c r="E15"/>
  <c r="D15"/>
  <c r="E14"/>
  <c r="D14"/>
  <c r="E13"/>
  <c r="D13"/>
  <c r="E12"/>
  <c r="D12"/>
  <c r="E11"/>
  <c r="D11"/>
  <c r="E10"/>
  <c r="D10"/>
  <c r="E9"/>
  <c r="D9"/>
  <c r="E8"/>
  <c r="D8"/>
  <c r="E7"/>
  <c r="D7"/>
  <c r="E6"/>
  <c r="D6"/>
  <c r="E5"/>
  <c r="D5"/>
  <c r="E1003" i="6"/>
  <c r="E1002"/>
  <c r="E1001"/>
  <c r="E1000"/>
  <c r="E999"/>
  <c r="E998"/>
  <c r="E997"/>
  <c r="E996"/>
  <c r="E995"/>
  <c r="E994"/>
  <c r="E993"/>
  <c r="E992"/>
  <c r="E991"/>
  <c r="E990"/>
  <c r="E989"/>
  <c r="E988"/>
  <c r="E987"/>
  <c r="E986"/>
  <c r="E985"/>
  <c r="E984"/>
  <c r="E983"/>
  <c r="E982"/>
  <c r="E981"/>
  <c r="E980"/>
  <c r="E979"/>
  <c r="E978"/>
  <c r="E977"/>
  <c r="E976"/>
  <c r="E975"/>
  <c r="E974"/>
  <c r="E973"/>
  <c r="E972"/>
  <c r="E971"/>
  <c r="E970"/>
  <c r="E969"/>
  <c r="E968"/>
  <c r="E967"/>
  <c r="E966"/>
  <c r="E965"/>
  <c r="E964"/>
  <c r="E963"/>
  <c r="E962"/>
  <c r="E961"/>
  <c r="E960"/>
  <c r="E959"/>
  <c r="E958"/>
  <c r="E957"/>
  <c r="E956"/>
  <c r="E955"/>
  <c r="E954"/>
  <c r="E953"/>
  <c r="E952"/>
  <c r="E951"/>
  <c r="E950"/>
  <c r="E949"/>
  <c r="E948"/>
  <c r="E947"/>
  <c r="E946"/>
  <c r="E945"/>
  <c r="E944"/>
  <c r="E943"/>
  <c r="E942"/>
  <c r="E941"/>
  <c r="E940"/>
  <c r="E939"/>
  <c r="E938"/>
  <c r="E937"/>
  <c r="E936"/>
  <c r="E935"/>
  <c r="E934"/>
  <c r="E933"/>
  <c r="E932"/>
  <c r="E931"/>
  <c r="E930"/>
  <c r="E929"/>
  <c r="E928"/>
  <c r="E927"/>
  <c r="E926"/>
  <c r="E925"/>
  <c r="E924"/>
  <c r="E923"/>
  <c r="E922"/>
  <c r="E921"/>
  <c r="E920"/>
  <c r="E919"/>
  <c r="E918"/>
  <c r="E917"/>
  <c r="E916"/>
  <c r="E915"/>
  <c r="E914"/>
  <c r="E913"/>
  <c r="E912"/>
  <c r="E911"/>
  <c r="E910"/>
  <c r="E909"/>
  <c r="E908"/>
  <c r="E907"/>
  <c r="E906"/>
  <c r="E905"/>
  <c r="E904"/>
  <c r="E903"/>
  <c r="E902"/>
  <c r="E901"/>
  <c r="E900"/>
  <c r="E899"/>
  <c r="E898"/>
  <c r="E897"/>
  <c r="E896"/>
  <c r="E895"/>
  <c r="E894"/>
  <c r="E893"/>
  <c r="E892"/>
  <c r="E891"/>
  <c r="E890"/>
  <c r="E889"/>
  <c r="E888"/>
  <c r="E887"/>
  <c r="E886"/>
  <c r="E885"/>
  <c r="E884"/>
  <c r="E883"/>
  <c r="E882"/>
  <c r="E881"/>
  <c r="E880"/>
  <c r="E879"/>
  <c r="E878"/>
  <c r="E877"/>
  <c r="E876"/>
  <c r="E875"/>
  <c r="E874"/>
  <c r="E873"/>
  <c r="E872"/>
  <c r="E871"/>
  <c r="E870"/>
  <c r="E869"/>
  <c r="E868"/>
  <c r="E867"/>
  <c r="E866"/>
  <c r="E865"/>
  <c r="E864"/>
  <c r="E863"/>
  <c r="E862"/>
  <c r="E861"/>
  <c r="E860"/>
  <c r="E859"/>
  <c r="E858"/>
  <c r="E857"/>
  <c r="E856"/>
  <c r="E855"/>
  <c r="E854"/>
  <c r="E853"/>
  <c r="E852"/>
  <c r="E851"/>
  <c r="E850"/>
  <c r="E849"/>
  <c r="E848"/>
  <c r="E847"/>
  <c r="E846"/>
  <c r="E845"/>
  <c r="E844"/>
  <c r="E843"/>
  <c r="E842"/>
  <c r="E841"/>
  <c r="E840"/>
  <c r="E839"/>
  <c r="E838"/>
  <c r="E837"/>
  <c r="E836"/>
  <c r="E835"/>
  <c r="E834"/>
  <c r="E833"/>
  <c r="E832"/>
  <c r="E831"/>
  <c r="E830"/>
  <c r="E829"/>
  <c r="E828"/>
  <c r="E827"/>
  <c r="E826"/>
  <c r="E825"/>
  <c r="E824"/>
  <c r="E823"/>
  <c r="E822"/>
  <c r="E821"/>
  <c r="E820"/>
  <c r="E819"/>
  <c r="E818"/>
  <c r="E817"/>
  <c r="E816"/>
  <c r="E815"/>
  <c r="E814"/>
  <c r="E813"/>
  <c r="E812"/>
  <c r="E811"/>
  <c r="E810"/>
  <c r="E809"/>
  <c r="E808"/>
  <c r="E807"/>
  <c r="E806"/>
  <c r="E805"/>
  <c r="E804"/>
  <c r="E803"/>
  <c r="E802"/>
  <c r="E801"/>
  <c r="E800"/>
  <c r="E799"/>
  <c r="E798"/>
  <c r="E797"/>
  <c r="E796"/>
  <c r="E795"/>
  <c r="E794"/>
  <c r="E793"/>
  <c r="E792"/>
  <c r="E791"/>
  <c r="E790"/>
  <c r="E789"/>
  <c r="E788"/>
  <c r="E787"/>
  <c r="E786"/>
  <c r="E785"/>
  <c r="E784"/>
  <c r="E783"/>
  <c r="E782"/>
  <c r="E781"/>
  <c r="E780"/>
  <c r="E779"/>
  <c r="E778"/>
  <c r="E777"/>
  <c r="E776"/>
  <c r="E775"/>
  <c r="E774"/>
  <c r="E773"/>
  <c r="E772"/>
  <c r="E771"/>
  <c r="E770"/>
  <c r="E769"/>
  <c r="E768"/>
  <c r="E767"/>
  <c r="E766"/>
  <c r="E765"/>
  <c r="E764"/>
  <c r="E763"/>
  <c r="E762"/>
  <c r="E761"/>
  <c r="E760"/>
  <c r="E759"/>
  <c r="E758"/>
  <c r="E757"/>
  <c r="E756"/>
  <c r="E755"/>
  <c r="E754"/>
  <c r="E753"/>
  <c r="E752"/>
  <c r="E751"/>
  <c r="E750"/>
  <c r="E749"/>
  <c r="E748"/>
  <c r="E747"/>
  <c r="E746"/>
  <c r="E745"/>
  <c r="E744"/>
  <c r="E743"/>
  <c r="E742"/>
  <c r="E741"/>
  <c r="E740"/>
  <c r="E739"/>
  <c r="E738"/>
  <c r="E737"/>
  <c r="E736"/>
  <c r="E735"/>
  <c r="E734"/>
  <c r="E733"/>
  <c r="E732"/>
  <c r="E731"/>
  <c r="E730"/>
  <c r="E729"/>
  <c r="E728"/>
  <c r="E727"/>
  <c r="E726"/>
  <c r="E725"/>
  <c r="E724"/>
  <c r="E723"/>
  <c r="E722"/>
  <c r="E721"/>
  <c r="E720"/>
  <c r="E719"/>
  <c r="E718"/>
  <c r="E717"/>
  <c r="E716"/>
  <c r="E715"/>
  <c r="E714"/>
  <c r="E713"/>
  <c r="E712"/>
  <c r="E711"/>
  <c r="E710"/>
  <c r="E709"/>
  <c r="E708"/>
  <c r="E707"/>
  <c r="E706"/>
  <c r="E705"/>
  <c r="E704"/>
  <c r="E703"/>
  <c r="E702"/>
  <c r="E701"/>
  <c r="E700"/>
  <c r="E699"/>
  <c r="E698"/>
  <c r="E697"/>
  <c r="E696"/>
  <c r="E695"/>
  <c r="E694"/>
  <c r="E693"/>
  <c r="E692"/>
  <c r="E691"/>
  <c r="E690"/>
  <c r="E689"/>
  <c r="E688"/>
  <c r="E687"/>
  <c r="E686"/>
  <c r="E685"/>
  <c r="E684"/>
  <c r="E683"/>
  <c r="E682"/>
  <c r="E681"/>
  <c r="E680"/>
  <c r="E679"/>
  <c r="E678"/>
  <c r="E677"/>
  <c r="E676"/>
  <c r="E675"/>
  <c r="E674"/>
  <c r="E673"/>
  <c r="E672"/>
  <c r="E671"/>
  <c r="E670"/>
  <c r="E669"/>
  <c r="E668"/>
  <c r="E667"/>
  <c r="E666"/>
  <c r="E665"/>
  <c r="E664"/>
  <c r="E663"/>
  <c r="E662"/>
  <c r="E661"/>
  <c r="E660"/>
  <c r="E659"/>
  <c r="E658"/>
  <c r="E657"/>
  <c r="E656"/>
  <c r="E655"/>
  <c r="E654"/>
  <c r="E653"/>
  <c r="E652"/>
  <c r="E651"/>
  <c r="E650"/>
  <c r="E649"/>
  <c r="E648"/>
  <c r="E647"/>
  <c r="E646"/>
  <c r="E645"/>
  <c r="E644"/>
  <c r="E643"/>
  <c r="E642"/>
  <c r="E641"/>
  <c r="E640"/>
  <c r="E639"/>
  <c r="E638"/>
  <c r="E637"/>
  <c r="E636"/>
  <c r="E635"/>
  <c r="E634"/>
  <c r="E633"/>
  <c r="E632"/>
  <c r="E631"/>
  <c r="E630"/>
  <c r="E629"/>
  <c r="E628"/>
  <c r="E627"/>
  <c r="E626"/>
  <c r="E625"/>
  <c r="E624"/>
  <c r="E623"/>
  <c r="E622"/>
  <c r="E621"/>
  <c r="E620"/>
  <c r="E619"/>
  <c r="E618"/>
  <c r="E617"/>
  <c r="E616"/>
  <c r="E615"/>
  <c r="E614"/>
  <c r="E613"/>
  <c r="E612"/>
  <c r="E611"/>
  <c r="E610"/>
  <c r="E609"/>
  <c r="E608"/>
  <c r="E607"/>
  <c r="E606"/>
  <c r="E605"/>
  <c r="E604"/>
  <c r="E603"/>
  <c r="E602"/>
  <c r="E601"/>
  <c r="E600"/>
  <c r="E599"/>
  <c r="E598"/>
  <c r="E597"/>
  <c r="E596"/>
  <c r="E595"/>
  <c r="E594"/>
  <c r="E593"/>
  <c r="E592"/>
  <c r="E591"/>
  <c r="E590"/>
  <c r="E589"/>
  <c r="E588"/>
  <c r="E587"/>
  <c r="E586"/>
  <c r="E585"/>
  <c r="E584"/>
  <c r="E583"/>
  <c r="E582"/>
  <c r="E581"/>
  <c r="E580"/>
  <c r="E579"/>
  <c r="E578"/>
  <c r="E577"/>
  <c r="E576"/>
  <c r="E575"/>
  <c r="E574"/>
  <c r="E573"/>
  <c r="E572"/>
  <c r="E571"/>
  <c r="E570"/>
  <c r="E569"/>
  <c r="E568"/>
  <c r="E567"/>
  <c r="E566"/>
  <c r="E565"/>
  <c r="E564"/>
  <c r="E563"/>
  <c r="E562"/>
  <c r="E561"/>
  <c r="E560"/>
  <c r="E559"/>
  <c r="E558"/>
  <c r="E557"/>
  <c r="E556"/>
  <c r="E555"/>
  <c r="E554"/>
  <c r="E553"/>
  <c r="E552"/>
  <c r="E551"/>
  <c r="E550"/>
  <c r="E549"/>
  <c r="E548"/>
  <c r="E547"/>
  <c r="E546"/>
  <c r="E545"/>
  <c r="E544"/>
  <c r="E543"/>
  <c r="E542"/>
  <c r="E541"/>
  <c r="E540"/>
  <c r="E539"/>
  <c r="E538"/>
  <c r="E537"/>
  <c r="E536"/>
  <c r="E535"/>
  <c r="E534"/>
  <c r="E533"/>
  <c r="E532"/>
  <c r="E531"/>
  <c r="E530"/>
  <c r="E529"/>
  <c r="E528"/>
  <c r="E527"/>
  <c r="E526"/>
  <c r="E525"/>
  <c r="E524"/>
  <c r="E523"/>
  <c r="E522"/>
  <c r="E521"/>
  <c r="E520"/>
  <c r="E519"/>
  <c r="E518"/>
  <c r="E517"/>
  <c r="E516"/>
  <c r="E515"/>
  <c r="E514"/>
  <c r="E513"/>
  <c r="E512"/>
  <c r="E511"/>
  <c r="E510"/>
  <c r="E509"/>
  <c r="E508"/>
  <c r="E507"/>
  <c r="E506"/>
  <c r="E505"/>
  <c r="E504"/>
  <c r="E503"/>
  <c r="E502"/>
  <c r="E501"/>
  <c r="E500"/>
  <c r="E499"/>
  <c r="E498"/>
  <c r="E497"/>
  <c r="E496"/>
  <c r="E495"/>
  <c r="E494"/>
  <c r="E493"/>
  <c r="E492"/>
  <c r="E491"/>
  <c r="E490"/>
  <c r="E489"/>
  <c r="E488"/>
  <c r="E487"/>
  <c r="E486"/>
  <c r="E485"/>
  <c r="E484"/>
  <c r="E483"/>
  <c r="E482"/>
  <c r="E481"/>
  <c r="E480"/>
  <c r="E479"/>
  <c r="E478"/>
  <c r="E477"/>
  <c r="E476"/>
  <c r="E475"/>
  <c r="E474"/>
  <c r="E473"/>
  <c r="E472"/>
  <c r="E471"/>
  <c r="E470"/>
  <c r="E469"/>
  <c r="E468"/>
  <c r="E467"/>
  <c r="E466"/>
  <c r="E465"/>
  <c r="E464"/>
  <c r="E463"/>
  <c r="E462"/>
  <c r="E461"/>
  <c r="E460"/>
  <c r="E459"/>
  <c r="E458"/>
  <c r="E457"/>
  <c r="E456"/>
  <c r="E455"/>
  <c r="E454"/>
  <c r="E453"/>
  <c r="E452"/>
  <c r="E451"/>
  <c r="E450"/>
  <c r="E449"/>
  <c r="E448"/>
  <c r="E447"/>
  <c r="E446"/>
  <c r="E445"/>
  <c r="E444"/>
  <c r="E443"/>
  <c r="E442"/>
  <c r="E441"/>
  <c r="E440"/>
  <c r="E439"/>
  <c r="E438"/>
  <c r="E437"/>
  <c r="E436"/>
  <c r="E435"/>
  <c r="E434"/>
  <c r="E433"/>
  <c r="E432"/>
  <c r="E431"/>
  <c r="E430"/>
  <c r="E429"/>
  <c r="E428"/>
  <c r="E427"/>
  <c r="E426"/>
  <c r="E425"/>
  <c r="E424"/>
  <c r="E423"/>
  <c r="E422"/>
  <c r="E421"/>
  <c r="E420"/>
  <c r="E419"/>
  <c r="E418"/>
  <c r="E417"/>
  <c r="E416"/>
  <c r="E415"/>
  <c r="E414"/>
  <c r="E413"/>
  <c r="E412"/>
  <c r="E411"/>
  <c r="E410"/>
  <c r="E409"/>
  <c r="E408"/>
  <c r="E407"/>
  <c r="E406"/>
  <c r="E405"/>
  <c r="E404"/>
  <c r="E403"/>
  <c r="E402"/>
  <c r="E401"/>
  <c r="E400"/>
  <c r="E399"/>
  <c r="E398"/>
  <c r="E397"/>
  <c r="E396"/>
  <c r="E395"/>
  <c r="E394"/>
  <c r="E393"/>
  <c r="E392"/>
  <c r="E391"/>
  <c r="E390"/>
  <c r="E389"/>
  <c r="E388"/>
  <c r="E387"/>
  <c r="E386"/>
  <c r="E385"/>
  <c r="E384"/>
  <c r="E383"/>
  <c r="E382"/>
  <c r="E381"/>
  <c r="E380"/>
  <c r="E379"/>
  <c r="E378"/>
  <c r="E377"/>
  <c r="E376"/>
  <c r="E375"/>
  <c r="E374"/>
  <c r="E373"/>
  <c r="E372"/>
  <c r="E371"/>
  <c r="E370"/>
  <c r="E369"/>
  <c r="E368"/>
  <c r="E367"/>
  <c r="E366"/>
  <c r="E365"/>
  <c r="E364"/>
  <c r="E363"/>
  <c r="E362"/>
  <c r="E361"/>
  <c r="E360"/>
  <c r="E359"/>
  <c r="E358"/>
  <c r="E357"/>
  <c r="E356"/>
  <c r="E355"/>
  <c r="E354"/>
  <c r="E353"/>
  <c r="E352"/>
  <c r="E351"/>
  <c r="E350"/>
  <c r="E349"/>
  <c r="E348"/>
  <c r="E347"/>
  <c r="E346"/>
  <c r="E345"/>
  <c r="E344"/>
  <c r="E343"/>
  <c r="E342"/>
  <c r="E341"/>
  <c r="E340"/>
  <c r="E339"/>
  <c r="E338"/>
  <c r="E337"/>
  <c r="E336"/>
  <c r="E335"/>
  <c r="E334"/>
  <c r="E333"/>
  <c r="E332"/>
  <c r="E331"/>
  <c r="E330"/>
  <c r="E329"/>
  <c r="E328"/>
  <c r="E327"/>
  <c r="E326"/>
  <c r="E325"/>
  <c r="E324"/>
  <c r="E323"/>
  <c r="E322"/>
  <c r="E321"/>
  <c r="E320"/>
  <c r="E319"/>
  <c r="E318"/>
  <c r="E317"/>
  <c r="E316"/>
  <c r="E315"/>
  <c r="E314"/>
  <c r="E313"/>
  <c r="E312"/>
  <c r="E311"/>
  <c r="E310"/>
  <c r="E309"/>
  <c r="E308"/>
  <c r="E307"/>
  <c r="E306"/>
  <c r="E305"/>
  <c r="E304"/>
  <c r="E303"/>
  <c r="E302"/>
  <c r="E301"/>
  <c r="E300"/>
  <c r="E299"/>
  <c r="E298"/>
  <c r="E297"/>
  <c r="E296"/>
  <c r="E295"/>
  <c r="E294"/>
  <c r="E293"/>
  <c r="E292"/>
  <c r="E291"/>
  <c r="E290"/>
  <c r="E289"/>
  <c r="E288"/>
  <c r="E287"/>
  <c r="E286"/>
  <c r="E285"/>
  <c r="E284"/>
  <c r="E283"/>
  <c r="E282"/>
  <c r="E281"/>
  <c r="E280"/>
  <c r="E279"/>
  <c r="E278"/>
  <c r="E277"/>
  <c r="E276"/>
  <c r="E275"/>
  <c r="E274"/>
  <c r="E273"/>
  <c r="E272"/>
  <c r="E271"/>
  <c r="E270"/>
  <c r="E269"/>
  <c r="E268"/>
  <c r="E267"/>
  <c r="E266"/>
  <c r="E265"/>
  <c r="E264"/>
  <c r="E263"/>
  <c r="E262"/>
  <c r="E261"/>
  <c r="E260"/>
  <c r="E259"/>
  <c r="E258"/>
  <c r="E257"/>
  <c r="E256"/>
  <c r="E255"/>
  <c r="E254"/>
  <c r="E253"/>
  <c r="E252"/>
  <c r="E251"/>
  <c r="E250"/>
  <c r="E249"/>
  <c r="E248"/>
  <c r="E247"/>
  <c r="E246"/>
  <c r="E245"/>
  <c r="E244"/>
  <c r="E243"/>
  <c r="E242"/>
  <c r="E241"/>
  <c r="E240"/>
  <c r="E239"/>
  <c r="E238"/>
  <c r="E237"/>
  <c r="E236"/>
  <c r="E235"/>
  <c r="E234"/>
  <c r="E233"/>
  <c r="E232"/>
  <c r="E231"/>
  <c r="E230"/>
  <c r="E229"/>
  <c r="E228"/>
  <c r="E227"/>
  <c r="E226"/>
  <c r="E225"/>
  <c r="E224"/>
  <c r="E223"/>
  <c r="E222"/>
  <c r="E221"/>
  <c r="E220"/>
  <c r="E219"/>
  <c r="E218"/>
  <c r="E217"/>
  <c r="E216"/>
  <c r="E215"/>
  <c r="E214"/>
  <c r="E213"/>
  <c r="E212"/>
  <c r="E211"/>
  <c r="E210"/>
  <c r="E209"/>
  <c r="E208"/>
  <c r="E207"/>
  <c r="E206"/>
  <c r="E205"/>
  <c r="E204"/>
  <c r="E203"/>
  <c r="E202"/>
  <c r="E201"/>
  <c r="E200"/>
  <c r="E199"/>
  <c r="E198"/>
  <c r="E197"/>
  <c r="E196"/>
  <c r="E195"/>
  <c r="E194"/>
  <c r="E193"/>
  <c r="E192"/>
  <c r="E191"/>
  <c r="E190"/>
  <c r="E189"/>
  <c r="E188"/>
  <c r="E187"/>
  <c r="E186"/>
  <c r="E185"/>
  <c r="E184"/>
  <c r="E183"/>
  <c r="E182"/>
  <c r="E181"/>
  <c r="E180"/>
  <c r="E179"/>
  <c r="E178"/>
  <c r="E177"/>
  <c r="E176"/>
  <c r="E175"/>
  <c r="E174"/>
  <c r="E173"/>
  <c r="E172"/>
  <c r="E171"/>
  <c r="E170"/>
  <c r="E169"/>
  <c r="E168"/>
  <c r="E167"/>
  <c r="E166"/>
  <c r="E165"/>
  <c r="E164"/>
  <c r="E163"/>
  <c r="E162"/>
  <c r="E161"/>
  <c r="E160"/>
  <c r="E159"/>
  <c r="E158"/>
  <c r="E157"/>
  <c r="E156"/>
  <c r="E155"/>
  <c r="E154"/>
  <c r="E153"/>
  <c r="E152"/>
  <c r="E151"/>
  <c r="E150"/>
  <c r="E149"/>
  <c r="E148"/>
  <c r="E147"/>
  <c r="E146"/>
  <c r="E145"/>
  <c r="E144"/>
  <c r="E143"/>
  <c r="E142"/>
  <c r="E141"/>
  <c r="E140"/>
  <c r="E139"/>
  <c r="E138"/>
  <c r="E137"/>
  <c r="E136"/>
  <c r="E135"/>
  <c r="E134"/>
  <c r="E133"/>
  <c r="E132"/>
  <c r="E131"/>
  <c r="E130"/>
  <c r="E129"/>
  <c r="E128"/>
  <c r="E127"/>
  <c r="E126"/>
  <c r="E125"/>
  <c r="E124"/>
  <c r="E123"/>
  <c r="E122"/>
  <c r="E121"/>
  <c r="E120"/>
  <c r="E119"/>
  <c r="E118"/>
  <c r="E117"/>
  <c r="E116"/>
  <c r="E115"/>
  <c r="E114"/>
  <c r="E113"/>
  <c r="E112"/>
  <c r="E111"/>
  <c r="E110"/>
  <c r="E109"/>
  <c r="E108"/>
  <c r="E107"/>
  <c r="E106"/>
  <c r="E105"/>
  <c r="E104"/>
  <c r="E103"/>
  <c r="E102"/>
  <c r="E101"/>
  <c r="E100"/>
  <c r="E99"/>
  <c r="E98"/>
  <c r="E97"/>
  <c r="E96"/>
  <c r="E95"/>
  <c r="E94"/>
  <c r="E93"/>
  <c r="E92"/>
  <c r="E91"/>
  <c r="E90"/>
  <c r="E89"/>
  <c r="E88"/>
  <c r="E87"/>
  <c r="E86"/>
  <c r="E85"/>
  <c r="E84"/>
  <c r="E83"/>
  <c r="E82"/>
  <c r="E81"/>
  <c r="E80"/>
  <c r="E79"/>
  <c r="E78"/>
  <c r="E77"/>
  <c r="E76"/>
  <c r="E75"/>
  <c r="E74"/>
  <c r="E73"/>
  <c r="E72"/>
  <c r="E71"/>
  <c r="E70"/>
  <c r="E69"/>
  <c r="E68"/>
  <c r="E67"/>
  <c r="E66"/>
  <c r="E65"/>
  <c r="E64"/>
  <c r="E63"/>
  <c r="E62"/>
  <c r="E61"/>
  <c r="E60"/>
  <c r="E59"/>
  <c r="E58"/>
  <c r="E57"/>
  <c r="E56"/>
  <c r="E55"/>
  <c r="E54"/>
  <c r="E53"/>
  <c r="E52"/>
  <c r="E51"/>
  <c r="E50"/>
  <c r="E49"/>
  <c r="E48"/>
  <c r="E47"/>
  <c r="E46"/>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E3"/>
  <c r="E2"/>
  <c r="E1"/>
  <c r="E353" i="5"/>
  <c r="E352"/>
  <c r="E351"/>
  <c r="E350"/>
  <c r="E349"/>
  <c r="E348"/>
  <c r="E347"/>
  <c r="E346"/>
  <c r="E345"/>
  <c r="E344"/>
  <c r="E343"/>
  <c r="E342"/>
  <c r="E341"/>
  <c r="E340"/>
  <c r="E339"/>
  <c r="E338"/>
  <c r="E337"/>
  <c r="E336"/>
  <c r="E335"/>
  <c r="E334"/>
  <c r="E333"/>
  <c r="E332"/>
  <c r="E331"/>
  <c r="E330"/>
  <c r="E329"/>
  <c r="E328"/>
  <c r="E327"/>
  <c r="E326"/>
  <c r="E325"/>
  <c r="E324"/>
  <c r="E323"/>
  <c r="E322"/>
  <c r="E321"/>
  <c r="E320"/>
  <c r="E319"/>
  <c r="E318"/>
  <c r="E317"/>
  <c r="E316"/>
  <c r="E315"/>
  <c r="E314"/>
  <c r="E313"/>
  <c r="E312"/>
  <c r="E311"/>
  <c r="E310"/>
  <c r="E309"/>
  <c r="E308"/>
  <c r="E307"/>
  <c r="E306"/>
  <c r="E305"/>
  <c r="E304"/>
  <c r="E303"/>
  <c r="E302"/>
  <c r="E301"/>
  <c r="E300"/>
  <c r="E299"/>
  <c r="E298"/>
  <c r="E297"/>
  <c r="E296"/>
  <c r="E295"/>
  <c r="E294"/>
  <c r="E293"/>
  <c r="E292"/>
  <c r="E291"/>
  <c r="E290"/>
  <c r="E289"/>
  <c r="E288"/>
  <c r="E287"/>
  <c r="E286"/>
  <c r="E285"/>
  <c r="E284"/>
  <c r="E283"/>
  <c r="E282"/>
  <c r="E281"/>
  <c r="E280"/>
  <c r="E279"/>
  <c r="E278"/>
  <c r="E277"/>
  <c r="E276"/>
  <c r="E275"/>
  <c r="E274"/>
  <c r="E273"/>
  <c r="E272"/>
  <c r="E271"/>
  <c r="E270"/>
  <c r="E269"/>
  <c r="E268"/>
  <c r="E267"/>
  <c r="E266"/>
  <c r="E265"/>
  <c r="E264"/>
  <c r="E263"/>
  <c r="E262"/>
  <c r="E261"/>
  <c r="E260"/>
  <c r="E259"/>
  <c r="E258"/>
  <c r="E257"/>
  <c r="E256"/>
  <c r="E255"/>
  <c r="E254"/>
  <c r="E253"/>
  <c r="E252"/>
  <c r="E251"/>
  <c r="E250"/>
  <c r="E249"/>
  <c r="E248"/>
  <c r="E247"/>
  <c r="E246"/>
  <c r="E245"/>
  <c r="E244"/>
  <c r="E243"/>
  <c r="E242"/>
  <c r="E241"/>
  <c r="E240"/>
  <c r="E239"/>
  <c r="E238"/>
  <c r="E237"/>
  <c r="E236"/>
  <c r="E235"/>
  <c r="E234"/>
  <c r="E233"/>
  <c r="E232"/>
  <c r="E231"/>
  <c r="E230"/>
  <c r="E229"/>
  <c r="E228"/>
  <c r="E227"/>
  <c r="E226"/>
  <c r="E225"/>
  <c r="E224"/>
  <c r="E223"/>
  <c r="E222"/>
  <c r="E221"/>
  <c r="E220"/>
  <c r="E219"/>
  <c r="E218"/>
  <c r="E217"/>
  <c r="E216"/>
  <c r="E215"/>
  <c r="E214"/>
  <c r="E213"/>
  <c r="E212"/>
  <c r="E211"/>
  <c r="E210"/>
  <c r="E209"/>
  <c r="E208"/>
  <c r="E207"/>
  <c r="E206"/>
  <c r="E205"/>
  <c r="E204"/>
  <c r="E203"/>
  <c r="E202"/>
  <c r="E201"/>
  <c r="E200"/>
  <c r="E199"/>
  <c r="E198"/>
  <c r="E197"/>
  <c r="E196"/>
  <c r="E195"/>
  <c r="E194"/>
  <c r="E193"/>
  <c r="E192"/>
  <c r="E191"/>
  <c r="E190"/>
  <c r="E189"/>
  <c r="E188"/>
  <c r="E187"/>
  <c r="E186"/>
  <c r="E185"/>
  <c r="E184"/>
  <c r="E183"/>
  <c r="E182"/>
  <c r="E181"/>
  <c r="E180"/>
  <c r="E179"/>
  <c r="E178"/>
  <c r="E177"/>
  <c r="E176"/>
  <c r="E175"/>
  <c r="E174"/>
  <c r="E173"/>
  <c r="E172"/>
  <c r="E171"/>
  <c r="E170"/>
  <c r="E169"/>
  <c r="E168"/>
  <c r="E167"/>
  <c r="E166"/>
  <c r="E165"/>
  <c r="E164"/>
  <c r="E163"/>
  <c r="E162"/>
  <c r="E161"/>
  <c r="E160"/>
  <c r="E159"/>
  <c r="E158"/>
  <c r="E157"/>
  <c r="E156"/>
  <c r="E155"/>
  <c r="E154"/>
  <c r="E153"/>
  <c r="E152"/>
  <c r="E151"/>
  <c r="E150"/>
  <c r="E149"/>
  <c r="E148"/>
  <c r="E147"/>
  <c r="E146"/>
  <c r="E145"/>
  <c r="E144"/>
  <c r="E143"/>
  <c r="E142"/>
  <c r="E141"/>
  <c r="E140"/>
  <c r="E139"/>
  <c r="E138"/>
  <c r="E137"/>
  <c r="E136"/>
  <c r="E135"/>
  <c r="E134"/>
  <c r="E133"/>
  <c r="E132"/>
  <c r="E131"/>
  <c r="E130"/>
  <c r="E129"/>
  <c r="E128"/>
  <c r="E127"/>
  <c r="E126"/>
  <c r="E125"/>
  <c r="E124"/>
  <c r="E123"/>
  <c r="E122"/>
  <c r="E121"/>
  <c r="E120"/>
  <c r="E119"/>
  <c r="E118"/>
  <c r="E117"/>
  <c r="E116"/>
  <c r="E115"/>
  <c r="E114"/>
  <c r="E113"/>
  <c r="E112"/>
  <c r="E111"/>
  <c r="E110"/>
  <c r="E109"/>
  <c r="E108"/>
  <c r="E107"/>
  <c r="E106"/>
  <c r="E105"/>
  <c r="E104"/>
  <c r="E103"/>
  <c r="E102"/>
  <c r="E101"/>
  <c r="E100"/>
  <c r="E99"/>
  <c r="E98"/>
  <c r="E97"/>
  <c r="E96"/>
  <c r="E95"/>
  <c r="E94"/>
  <c r="E93"/>
  <c r="E92"/>
  <c r="E91"/>
  <c r="E90"/>
  <c r="E89"/>
  <c r="E88"/>
  <c r="E87"/>
  <c r="E86"/>
  <c r="E85"/>
  <c r="E84"/>
  <c r="E83"/>
  <c r="E82"/>
  <c r="E81"/>
  <c r="E80"/>
  <c r="E79"/>
  <c r="E78"/>
  <c r="E77"/>
  <c r="E76"/>
  <c r="E75"/>
  <c r="E74"/>
  <c r="E73"/>
  <c r="E72"/>
  <c r="E71"/>
  <c r="E70"/>
  <c r="E69"/>
  <c r="E68"/>
  <c r="E67"/>
  <c r="E66"/>
  <c r="E65"/>
  <c r="E64"/>
  <c r="E63"/>
  <c r="E62"/>
  <c r="E61"/>
  <c r="E60"/>
  <c r="E59"/>
  <c r="E58"/>
  <c r="E57"/>
  <c r="E56"/>
  <c r="E55"/>
  <c r="E54"/>
  <c r="E53"/>
  <c r="E52"/>
  <c r="E51"/>
  <c r="E50"/>
  <c r="E49"/>
  <c r="E48"/>
  <c r="E47"/>
  <c r="E46"/>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E3"/>
  <c r="E2"/>
  <c r="E1"/>
  <c r="E690" i="3"/>
  <c r="E689"/>
  <c r="E688"/>
  <c r="E687"/>
  <c r="E686"/>
  <c r="E685"/>
  <c r="E684"/>
  <c r="E683"/>
  <c r="E682"/>
  <c r="E681"/>
  <c r="E680"/>
  <c r="E679"/>
  <c r="E678"/>
  <c r="E677"/>
  <c r="E676"/>
  <c r="E675"/>
  <c r="E674"/>
  <c r="E673"/>
  <c r="E672"/>
  <c r="E671"/>
  <c r="E670"/>
  <c r="E669"/>
  <c r="E668"/>
  <c r="E667"/>
  <c r="E666"/>
  <c r="E665"/>
  <c r="E664"/>
  <c r="E663"/>
  <c r="E662"/>
  <c r="E661"/>
  <c r="E660"/>
  <c r="E659"/>
  <c r="E658"/>
  <c r="E657"/>
  <c r="E656"/>
  <c r="E655"/>
  <c r="E654"/>
  <c r="E653"/>
  <c r="E652"/>
  <c r="E651"/>
  <c r="E650"/>
  <c r="E649"/>
  <c r="E648"/>
  <c r="E647"/>
  <c r="E646"/>
  <c r="E645"/>
  <c r="E644"/>
  <c r="E643"/>
  <c r="E642"/>
  <c r="E641"/>
  <c r="E640"/>
  <c r="E639"/>
  <c r="E638"/>
  <c r="E637"/>
  <c r="E636"/>
  <c r="E635"/>
  <c r="E634"/>
  <c r="E633"/>
  <c r="E632"/>
  <c r="E631"/>
  <c r="E630"/>
  <c r="E629"/>
  <c r="E628"/>
  <c r="E627"/>
  <c r="E626"/>
  <c r="E625"/>
  <c r="E624"/>
  <c r="E623"/>
  <c r="E622"/>
  <c r="E621"/>
  <c r="E620"/>
  <c r="E619"/>
  <c r="E618"/>
  <c r="E617"/>
  <c r="E616"/>
  <c r="E615"/>
  <c r="E614"/>
  <c r="E613"/>
  <c r="E612"/>
  <c r="E611"/>
  <c r="E610"/>
  <c r="E609"/>
  <c r="E608"/>
  <c r="E607"/>
  <c r="E606"/>
  <c r="E605"/>
  <c r="E604"/>
  <c r="E603"/>
  <c r="E602"/>
  <c r="E601"/>
  <c r="E600"/>
  <c r="E599"/>
  <c r="E598"/>
  <c r="E597"/>
  <c r="E596"/>
  <c r="E595"/>
  <c r="E594"/>
  <c r="E593"/>
  <c r="E592"/>
  <c r="E591"/>
  <c r="E590"/>
  <c r="E589"/>
  <c r="E588"/>
  <c r="E587"/>
  <c r="E586"/>
  <c r="E585"/>
  <c r="E584"/>
  <c r="E583"/>
  <c r="E582"/>
  <c r="E581"/>
  <c r="E580"/>
  <c r="E579"/>
  <c r="E578"/>
  <c r="E577"/>
  <c r="E576"/>
  <c r="E575"/>
  <c r="E574"/>
  <c r="E573"/>
  <c r="E572"/>
  <c r="E571"/>
  <c r="E570"/>
  <c r="E569"/>
  <c r="E568"/>
  <c r="E567"/>
  <c r="E566"/>
  <c r="E565"/>
  <c r="E564"/>
  <c r="E563"/>
  <c r="E562"/>
  <c r="E561"/>
  <c r="E560"/>
  <c r="E559"/>
  <c r="E558"/>
  <c r="E557"/>
  <c r="E556"/>
  <c r="E555"/>
  <c r="E554"/>
  <c r="E553"/>
  <c r="E552"/>
  <c r="E551"/>
  <c r="E550"/>
  <c r="E549"/>
  <c r="E548"/>
  <c r="E547"/>
  <c r="E546"/>
  <c r="E545"/>
  <c r="E544"/>
  <c r="E543"/>
  <c r="E542"/>
  <c r="E541"/>
  <c r="E540"/>
  <c r="E539"/>
  <c r="E538"/>
  <c r="E537"/>
  <c r="E536"/>
  <c r="E535"/>
  <c r="E534"/>
  <c r="E533"/>
  <c r="E532"/>
  <c r="E531"/>
  <c r="E530"/>
  <c r="E529"/>
  <c r="E528"/>
  <c r="E527"/>
  <c r="E526"/>
  <c r="E525"/>
  <c r="E524"/>
  <c r="E523"/>
  <c r="E522"/>
  <c r="E521"/>
  <c r="E520"/>
  <c r="E519"/>
  <c r="E518"/>
  <c r="E517"/>
  <c r="E516"/>
  <c r="E515"/>
  <c r="E514"/>
  <c r="E513"/>
  <c r="E512"/>
  <c r="E511"/>
  <c r="E510"/>
  <c r="E509"/>
  <c r="E508"/>
  <c r="E507"/>
  <c r="E506"/>
  <c r="E505"/>
  <c r="E504"/>
  <c r="E503"/>
  <c r="E502"/>
  <c r="E501"/>
  <c r="E500"/>
  <c r="E499"/>
  <c r="E498"/>
  <c r="E497"/>
  <c r="E496"/>
  <c r="E495"/>
  <c r="E494"/>
  <c r="E493"/>
  <c r="E492"/>
  <c r="E491"/>
  <c r="E490"/>
  <c r="E489"/>
  <c r="E488"/>
  <c r="E487"/>
  <c r="E486"/>
  <c r="E485"/>
  <c r="E484"/>
  <c r="E483"/>
  <c r="E482"/>
  <c r="E481"/>
  <c r="E480"/>
  <c r="E479"/>
  <c r="E478"/>
  <c r="E477"/>
  <c r="E476"/>
  <c r="E475"/>
  <c r="E474"/>
  <c r="E473"/>
  <c r="E472"/>
  <c r="E471"/>
  <c r="E470"/>
  <c r="E469"/>
  <c r="E468"/>
  <c r="E467"/>
  <c r="E466"/>
  <c r="E465"/>
  <c r="E464"/>
  <c r="E463"/>
  <c r="E462"/>
  <c r="E461"/>
  <c r="E460"/>
  <c r="E459"/>
  <c r="E458"/>
  <c r="E457"/>
  <c r="E456"/>
  <c r="E455"/>
  <c r="E454"/>
  <c r="E453"/>
  <c r="E452"/>
  <c r="E451"/>
  <c r="E450"/>
  <c r="E449"/>
  <c r="E448"/>
  <c r="E447"/>
  <c r="E446"/>
  <c r="E445"/>
  <c r="E444"/>
  <c r="E443"/>
  <c r="E442"/>
  <c r="E441"/>
  <c r="E440"/>
  <c r="E439"/>
  <c r="E438"/>
  <c r="E437"/>
  <c r="E436"/>
  <c r="E435"/>
  <c r="E434"/>
  <c r="E433"/>
  <c r="E432"/>
  <c r="E431"/>
  <c r="E430"/>
  <c r="E429"/>
  <c r="E428"/>
  <c r="E427"/>
  <c r="E426"/>
  <c r="E425"/>
  <c r="E424"/>
  <c r="E423"/>
  <c r="E422"/>
  <c r="E421"/>
  <c r="E420"/>
  <c r="E419"/>
  <c r="E418"/>
  <c r="E417"/>
  <c r="E416"/>
  <c r="E415"/>
  <c r="E414"/>
  <c r="E413"/>
  <c r="E412"/>
  <c r="E411"/>
  <c r="E410"/>
  <c r="E409"/>
  <c r="E408"/>
  <c r="E407"/>
  <c r="E406"/>
  <c r="E405"/>
  <c r="E404"/>
  <c r="E403"/>
  <c r="E402"/>
  <c r="E401"/>
  <c r="E400"/>
  <c r="E399"/>
  <c r="E398"/>
  <c r="E397"/>
  <c r="E396"/>
  <c r="E395"/>
  <c r="E394"/>
  <c r="E393"/>
  <c r="E392"/>
  <c r="E391"/>
  <c r="E390"/>
  <c r="E389"/>
  <c r="E388"/>
  <c r="E387"/>
  <c r="E386"/>
  <c r="E385"/>
  <c r="E384"/>
  <c r="E383"/>
  <c r="E382"/>
  <c r="E381"/>
  <c r="E380"/>
  <c r="E379"/>
  <c r="E378"/>
  <c r="E377"/>
  <c r="E376"/>
  <c r="E375"/>
  <c r="E374"/>
  <c r="E373"/>
  <c r="E372"/>
  <c r="E371"/>
  <c r="E370"/>
  <c r="E369"/>
  <c r="E368"/>
  <c r="E367"/>
  <c r="E366"/>
  <c r="E365"/>
  <c r="E364"/>
  <c r="E363"/>
  <c r="E362"/>
  <c r="E361"/>
  <c r="E360"/>
  <c r="E359"/>
  <c r="E358"/>
  <c r="E357"/>
  <c r="E356"/>
  <c r="E355"/>
  <c r="E354"/>
  <c r="E353"/>
  <c r="E352"/>
  <c r="E351"/>
  <c r="E350"/>
  <c r="E349"/>
  <c r="E348"/>
  <c r="E347"/>
  <c r="E346"/>
  <c r="E345"/>
  <c r="E344"/>
  <c r="E343"/>
  <c r="E342"/>
  <c r="E341"/>
  <c r="E340"/>
  <c r="E339"/>
  <c r="E338"/>
  <c r="E337"/>
  <c r="E336"/>
  <c r="E335"/>
  <c r="E334"/>
  <c r="E333"/>
  <c r="E332"/>
  <c r="E331"/>
  <c r="E330"/>
  <c r="E329"/>
  <c r="E328"/>
  <c r="E327"/>
  <c r="E326"/>
  <c r="E325"/>
  <c r="E324"/>
  <c r="E323"/>
  <c r="E322"/>
  <c r="E321"/>
  <c r="E320"/>
  <c r="E319"/>
  <c r="E318"/>
  <c r="E317"/>
  <c r="E316"/>
  <c r="E315"/>
  <c r="E314"/>
  <c r="E313"/>
  <c r="E312"/>
  <c r="E311"/>
  <c r="E310"/>
  <c r="E309"/>
  <c r="E308"/>
  <c r="E307"/>
  <c r="E306"/>
  <c r="E305"/>
  <c r="E304"/>
  <c r="E303"/>
  <c r="E302"/>
  <c r="E301"/>
  <c r="E300"/>
  <c r="E299"/>
  <c r="E298"/>
  <c r="E297"/>
  <c r="E296"/>
  <c r="E295"/>
  <c r="E294"/>
  <c r="E293"/>
  <c r="E292"/>
  <c r="E291"/>
  <c r="E290"/>
  <c r="E289"/>
  <c r="E288"/>
  <c r="E287"/>
  <c r="E286"/>
  <c r="E285"/>
  <c r="E284"/>
  <c r="E283"/>
  <c r="E282"/>
  <c r="E281"/>
  <c r="E280"/>
  <c r="E279"/>
  <c r="E278"/>
  <c r="E277"/>
  <c r="E276"/>
  <c r="E275"/>
  <c r="E274"/>
  <c r="E273"/>
  <c r="E272"/>
  <c r="E271"/>
  <c r="E270"/>
  <c r="E269"/>
  <c r="E268"/>
  <c r="E267"/>
  <c r="E266"/>
  <c r="E265"/>
  <c r="E264"/>
  <c r="E263"/>
  <c r="E262"/>
  <c r="E261"/>
  <c r="E260"/>
  <c r="E259"/>
  <c r="E258"/>
  <c r="E257"/>
  <c r="E256"/>
  <c r="E255"/>
  <c r="E254"/>
  <c r="E253"/>
  <c r="E252"/>
  <c r="E251"/>
  <c r="E250"/>
  <c r="E249"/>
  <c r="E248"/>
  <c r="E247"/>
  <c r="E246"/>
  <c r="E245"/>
  <c r="E244"/>
  <c r="E243"/>
  <c r="E242"/>
  <c r="E241"/>
  <c r="E240"/>
  <c r="E239"/>
  <c r="E238"/>
  <c r="E237"/>
  <c r="E236"/>
  <c r="E235"/>
  <c r="E234"/>
  <c r="E233"/>
  <c r="E232"/>
  <c r="E231"/>
  <c r="E230"/>
  <c r="E229"/>
  <c r="E228"/>
  <c r="E227"/>
  <c r="E226"/>
  <c r="E225"/>
  <c r="E224"/>
  <c r="E223"/>
  <c r="E222"/>
  <c r="E221"/>
  <c r="E220"/>
  <c r="E219"/>
  <c r="E218"/>
  <c r="E217"/>
  <c r="E216"/>
  <c r="E215"/>
  <c r="E214"/>
  <c r="E213"/>
  <c r="E212"/>
  <c r="E211"/>
  <c r="E210"/>
  <c r="E209"/>
  <c r="E208"/>
  <c r="E207"/>
  <c r="E206"/>
  <c r="E205"/>
  <c r="E204"/>
  <c r="E203"/>
  <c r="E202"/>
  <c r="E201"/>
  <c r="E200"/>
  <c r="E199"/>
  <c r="E198"/>
  <c r="E197"/>
  <c r="E196"/>
  <c r="E195"/>
  <c r="E194"/>
  <c r="E193"/>
  <c r="E192"/>
  <c r="E191"/>
  <c r="E190"/>
  <c r="E189"/>
  <c r="E188"/>
  <c r="E187"/>
  <c r="E186"/>
  <c r="E185"/>
  <c r="E184"/>
  <c r="E183"/>
  <c r="E182"/>
  <c r="E181"/>
  <c r="E180"/>
  <c r="E179"/>
  <c r="E178"/>
  <c r="E177"/>
  <c r="E176"/>
  <c r="E175"/>
  <c r="E174"/>
  <c r="E173"/>
  <c r="E172"/>
  <c r="E171"/>
  <c r="E170"/>
  <c r="E169"/>
  <c r="E168"/>
  <c r="E167"/>
  <c r="E166"/>
  <c r="E165"/>
  <c r="E164"/>
  <c r="E163"/>
  <c r="E162"/>
  <c r="E161"/>
  <c r="E160"/>
  <c r="E159"/>
  <c r="E158"/>
  <c r="E157"/>
  <c r="E156"/>
  <c r="E155"/>
  <c r="E154"/>
  <c r="E153"/>
  <c r="E152"/>
  <c r="E151"/>
  <c r="E150"/>
  <c r="E149"/>
  <c r="E148"/>
  <c r="E147"/>
  <c r="E146"/>
  <c r="E145"/>
  <c r="E144"/>
  <c r="E143"/>
  <c r="E142"/>
  <c r="E141"/>
  <c r="E140"/>
  <c r="E139"/>
  <c r="E138"/>
  <c r="E137"/>
  <c r="E136"/>
  <c r="E135"/>
  <c r="E134"/>
  <c r="E133"/>
  <c r="E132"/>
  <c r="E131"/>
  <c r="E130"/>
  <c r="E129"/>
  <c r="E128"/>
  <c r="E127"/>
  <c r="E126"/>
  <c r="E125"/>
  <c r="E124"/>
  <c r="E123"/>
  <c r="E122"/>
  <c r="E121"/>
  <c r="E120"/>
  <c r="E119"/>
  <c r="E118"/>
  <c r="E117"/>
  <c r="E116"/>
  <c r="E115"/>
  <c r="E114"/>
  <c r="E113"/>
  <c r="E112"/>
  <c r="E111"/>
  <c r="E110"/>
  <c r="E109"/>
  <c r="E108"/>
  <c r="E107"/>
  <c r="E106"/>
  <c r="E105"/>
  <c r="E104"/>
  <c r="E103"/>
  <c r="E102"/>
  <c r="E101"/>
  <c r="E100"/>
  <c r="E99"/>
  <c r="E98"/>
  <c r="E97"/>
  <c r="E96"/>
  <c r="E95"/>
  <c r="E94"/>
  <c r="E93"/>
  <c r="E92"/>
  <c r="E91"/>
  <c r="E90"/>
  <c r="E89"/>
  <c r="E88"/>
  <c r="E87"/>
  <c r="E86"/>
  <c r="E85"/>
  <c r="E84"/>
  <c r="E83"/>
  <c r="E82"/>
  <c r="E81"/>
  <c r="E80"/>
  <c r="E79"/>
  <c r="E78"/>
  <c r="E77"/>
  <c r="E76"/>
  <c r="E75"/>
  <c r="E74"/>
  <c r="E73"/>
  <c r="E72"/>
  <c r="E71"/>
  <c r="E70"/>
  <c r="E69"/>
  <c r="E68"/>
  <c r="E67"/>
  <c r="E66"/>
  <c r="E65"/>
  <c r="E64"/>
  <c r="E63"/>
  <c r="E62"/>
  <c r="E61"/>
  <c r="E60"/>
  <c r="E59"/>
  <c r="E58"/>
  <c r="E57"/>
  <c r="E56"/>
  <c r="E55"/>
  <c r="E54"/>
  <c r="E53"/>
  <c r="E52"/>
  <c r="E51"/>
  <c r="E50"/>
  <c r="E49"/>
  <c r="E48"/>
  <c r="E47"/>
  <c r="E46"/>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E3"/>
  <c r="E2"/>
  <c r="E1"/>
  <c r="E2460" i="11" l="1"/>
  <c r="E2456"/>
  <c r="E2452"/>
  <c r="E2448"/>
  <c r="E2458"/>
  <c r="E2454"/>
  <c r="E2450"/>
  <c r="E2446"/>
  <c r="E2484"/>
  <c r="E2480"/>
  <c r="E2476"/>
  <c r="E2472"/>
  <c r="E2468"/>
  <c r="E2464"/>
  <c r="E2482"/>
  <c r="E2478"/>
  <c r="E2474"/>
  <c r="E2470"/>
  <c r="E2466"/>
  <c r="E2462"/>
  <c r="E3200"/>
  <c r="E3196"/>
  <c r="E3192"/>
  <c r="E3188"/>
  <c r="E3184"/>
  <c r="E3180"/>
  <c r="E3176"/>
  <c r="E3172"/>
  <c r="E3168"/>
  <c r="E3164"/>
  <c r="E3160"/>
  <c r="E3156"/>
  <c r="E3152"/>
  <c r="E3148"/>
  <c r="E3144"/>
  <c r="E3140"/>
  <c r="E3136"/>
  <c r="E3132"/>
  <c r="E3128"/>
  <c r="E3124"/>
  <c r="E3120"/>
  <c r="E3116"/>
  <c r="E3112"/>
  <c r="E3108"/>
  <c r="E3104"/>
  <c r="E3100"/>
  <c r="E3096"/>
  <c r="E3092"/>
  <c r="E3088"/>
  <c r="E3084"/>
  <c r="E3080"/>
  <c r="E3076"/>
  <c r="E3072"/>
  <c r="E3068"/>
  <c r="E3064"/>
  <c r="E3060"/>
  <c r="E3056"/>
  <c r="E3052"/>
  <c r="E3048"/>
  <c r="E3044"/>
  <c r="E3040"/>
  <c r="E3036"/>
  <c r="E3032"/>
  <c r="E3201"/>
  <c r="E3197"/>
  <c r="E3193"/>
  <c r="E3189"/>
  <c r="E3185"/>
  <c r="E3181"/>
  <c r="E3177"/>
  <c r="E3173"/>
  <c r="E3169"/>
  <c r="E3165"/>
  <c r="E3161"/>
  <c r="E3157"/>
  <c r="E3153"/>
  <c r="E3149"/>
  <c r="E3145"/>
  <c r="E3141"/>
  <c r="E3137"/>
  <c r="E3133"/>
  <c r="E3129"/>
  <c r="E3125"/>
  <c r="E3121"/>
  <c r="E3117"/>
  <c r="E3113"/>
  <c r="E3109"/>
  <c r="E3105"/>
  <c r="E3101"/>
  <c r="E3097"/>
  <c r="E3093"/>
  <c r="E3089"/>
  <c r="E3085"/>
  <c r="E3081"/>
  <c r="E3077"/>
  <c r="E3073"/>
  <c r="E3069"/>
  <c r="E3065"/>
  <c r="E3061"/>
  <c r="E3057"/>
  <c r="E3053"/>
  <c r="E3049"/>
  <c r="E3045"/>
  <c r="E3041"/>
  <c r="E3037"/>
  <c r="E3033"/>
  <c r="E3202"/>
  <c r="E3198"/>
  <c r="E3194"/>
  <c r="E3190"/>
  <c r="E3186"/>
  <c r="E3182"/>
  <c r="E3178"/>
  <c r="E3174"/>
  <c r="E3170"/>
  <c r="E3166"/>
  <c r="E3162"/>
  <c r="E3158"/>
  <c r="E3154"/>
  <c r="E3150"/>
  <c r="E3146"/>
  <c r="E3142"/>
  <c r="E3138"/>
  <c r="E3134"/>
  <c r="E3130"/>
  <c r="E3126"/>
  <c r="E3122"/>
  <c r="E3118"/>
  <c r="E3114"/>
  <c r="E3110"/>
  <c r="E3106"/>
  <c r="E3102"/>
  <c r="E3098"/>
  <c r="E3094"/>
  <c r="E3090"/>
  <c r="E3086"/>
  <c r="E3082"/>
  <c r="E3078"/>
  <c r="E3074"/>
  <c r="E3070"/>
  <c r="E3066"/>
  <c r="E3062"/>
  <c r="E3058"/>
  <c r="E3054"/>
  <c r="E3050"/>
  <c r="E3046"/>
  <c r="E3042"/>
  <c r="E3038"/>
  <c r="E3034"/>
  <c r="E3203"/>
  <c r="E3199"/>
  <c r="E3195"/>
  <c r="E3191"/>
  <c r="E3187"/>
  <c r="E3183"/>
  <c r="E3179"/>
  <c r="E3175"/>
  <c r="E3171"/>
  <c r="E3167"/>
  <c r="E3163"/>
  <c r="E3159"/>
  <c r="E3155"/>
  <c r="E3151"/>
  <c r="E3147"/>
  <c r="E3143"/>
  <c r="E3139"/>
  <c r="E3135"/>
  <c r="E3131"/>
  <c r="E3127"/>
  <c r="E3123"/>
  <c r="E3119"/>
  <c r="E3115"/>
  <c r="E3111"/>
  <c r="E3107"/>
  <c r="E3103"/>
  <c r="E3099"/>
  <c r="E3095"/>
  <c r="E3091"/>
  <c r="E3087"/>
  <c r="E3083"/>
  <c r="E3079"/>
  <c r="E3075"/>
  <c r="E3071"/>
  <c r="E3067"/>
  <c r="E3063"/>
  <c r="E3059"/>
  <c r="E3055"/>
  <c r="E2437"/>
  <c r="E2453"/>
  <c r="E2469"/>
  <c r="E2485"/>
  <c r="E2501"/>
  <c r="E2517"/>
  <c r="E2533"/>
  <c r="E2549"/>
  <c r="E2565"/>
  <c r="E2581"/>
  <c r="E2597"/>
  <c r="E2613"/>
  <c r="E2629"/>
  <c r="E2635"/>
  <c r="E2667"/>
  <c r="E2699"/>
  <c r="E2731"/>
  <c r="E2763"/>
  <c r="E2795"/>
  <c r="E2827"/>
  <c r="E2859"/>
  <c r="E2891"/>
  <c r="E2923"/>
  <c r="E2955"/>
  <c r="E2987"/>
  <c r="E3019"/>
  <c r="E3051"/>
  <c r="E2848"/>
  <c r="E2844"/>
  <c r="E2840"/>
  <c r="E2836"/>
  <c r="E2832"/>
  <c r="E2828"/>
  <c r="E2824"/>
  <c r="E2820"/>
  <c r="E2816"/>
  <c r="E2812"/>
  <c r="E2808"/>
  <c r="E2804"/>
  <c r="E2800"/>
  <c r="E2796"/>
  <c r="E2792"/>
  <c r="E2788"/>
  <c r="E2784"/>
  <c r="E2780"/>
  <c r="E2776"/>
  <c r="E2772"/>
  <c r="E2768"/>
  <c r="E2764"/>
  <c r="E2760"/>
  <c r="E2756"/>
  <c r="E2752"/>
  <c r="E2748"/>
  <c r="E2744"/>
  <c r="E2740"/>
  <c r="E2736"/>
  <c r="E2732"/>
  <c r="E2728"/>
  <c r="E2724"/>
  <c r="E2720"/>
  <c r="E2716"/>
  <c r="E2712"/>
  <c r="E2708"/>
  <c r="E2704"/>
  <c r="E2700"/>
  <c r="E2696"/>
  <c r="E2692"/>
  <c r="E2688"/>
  <c r="E2684"/>
  <c r="E2680"/>
  <c r="E2676"/>
  <c r="E2672"/>
  <c r="E2668"/>
  <c r="E2664"/>
  <c r="E2660"/>
  <c r="E2849"/>
  <c r="E2845"/>
  <c r="E2841"/>
  <c r="E2837"/>
  <c r="E2833"/>
  <c r="E2829"/>
  <c r="E2825"/>
  <c r="E2821"/>
  <c r="E2817"/>
  <c r="E2813"/>
  <c r="E2809"/>
  <c r="E2805"/>
  <c r="E2801"/>
  <c r="E2797"/>
  <c r="E2793"/>
  <c r="E2789"/>
  <c r="E2785"/>
  <c r="E2781"/>
  <c r="E2777"/>
  <c r="E2773"/>
  <c r="E2769"/>
  <c r="E2765"/>
  <c r="E2761"/>
  <c r="E2757"/>
  <c r="E2753"/>
  <c r="E2749"/>
  <c r="E2745"/>
  <c r="E2741"/>
  <c r="E2737"/>
  <c r="E2733"/>
  <c r="E2729"/>
  <c r="E2725"/>
  <c r="E2721"/>
  <c r="E2717"/>
  <c r="E2713"/>
  <c r="E2709"/>
  <c r="E2705"/>
  <c r="E2701"/>
  <c r="E2697"/>
  <c r="E2693"/>
  <c r="E2689"/>
  <c r="E2685"/>
  <c r="E2681"/>
  <c r="E2677"/>
  <c r="E2673"/>
  <c r="E2669"/>
  <c r="E2665"/>
  <c r="E2661"/>
  <c r="E2846"/>
  <c r="E2842"/>
  <c r="E2838"/>
  <c r="E2834"/>
  <c r="E2830"/>
  <c r="E2826"/>
  <c r="E2822"/>
  <c r="E2818"/>
  <c r="E2814"/>
  <c r="E2810"/>
  <c r="E2806"/>
  <c r="E2802"/>
  <c r="E2798"/>
  <c r="E2794"/>
  <c r="E2790"/>
  <c r="E2786"/>
  <c r="E2782"/>
  <c r="E2778"/>
  <c r="E2774"/>
  <c r="E2770"/>
  <c r="E2766"/>
  <c r="E2762"/>
  <c r="E2758"/>
  <c r="E2754"/>
  <c r="E2750"/>
  <c r="E2746"/>
  <c r="E2742"/>
  <c r="E2738"/>
  <c r="E2734"/>
  <c r="E2730"/>
  <c r="E2726"/>
  <c r="E2722"/>
  <c r="E2718"/>
  <c r="E2714"/>
  <c r="E2710"/>
  <c r="E2706"/>
  <c r="E2702"/>
  <c r="E2698"/>
  <c r="E2694"/>
  <c r="E2690"/>
  <c r="E2686"/>
  <c r="E2682"/>
  <c r="E2678"/>
  <c r="E2674"/>
  <c r="E2670"/>
  <c r="E2666"/>
  <c r="E2662"/>
  <c r="E2861"/>
  <c r="E2857"/>
  <c r="E2853"/>
  <c r="E2301"/>
  <c r="E2305"/>
  <c r="E2309"/>
  <c r="E2313"/>
  <c r="E2317"/>
  <c r="E2321"/>
  <c r="E2325"/>
  <c r="E2329"/>
  <c r="E2333"/>
  <c r="E2337"/>
  <c r="E2341"/>
  <c r="E2345"/>
  <c r="E2349"/>
  <c r="E2353"/>
  <c r="E2357"/>
  <c r="E2361"/>
  <c r="E2365"/>
  <c r="E2369"/>
  <c r="E2373"/>
  <c r="E2377"/>
  <c r="E2381"/>
  <c r="E2385"/>
  <c r="E2389"/>
  <c r="E2393"/>
  <c r="E2397"/>
  <c r="E2401"/>
  <c r="E2405"/>
  <c r="E2409"/>
  <c r="E2413"/>
  <c r="E2417"/>
  <c r="E2421"/>
  <c r="E2447"/>
  <c r="E2463"/>
  <c r="E2479"/>
  <c r="E2495"/>
  <c r="E2511"/>
  <c r="E2527"/>
  <c r="E2543"/>
  <c r="E2591"/>
  <c r="E2607"/>
  <c r="E2623"/>
  <c r="E2679"/>
  <c r="E2711"/>
  <c r="E2743"/>
  <c r="E2775"/>
  <c r="E2807"/>
  <c r="E2839"/>
  <c r="E2871"/>
  <c r="E2903"/>
  <c r="E2935"/>
  <c r="E2967"/>
  <c r="E2999"/>
  <c r="E3031"/>
  <c r="E2576"/>
  <c r="E2572"/>
  <c r="E2568"/>
  <c r="E2564"/>
  <c r="E2574"/>
  <c r="E2570"/>
  <c r="E2566"/>
  <c r="E2656"/>
  <c r="E2652"/>
  <c r="E2648"/>
  <c r="E2644"/>
  <c r="E2640"/>
  <c r="E2636"/>
  <c r="E2632"/>
  <c r="E2628"/>
  <c r="E2624"/>
  <c r="E2620"/>
  <c r="E2616"/>
  <c r="E2612"/>
  <c r="E2608"/>
  <c r="E2604"/>
  <c r="E2600"/>
  <c r="E2596"/>
  <c r="E2592"/>
  <c r="E2588"/>
  <c r="E2584"/>
  <c r="E2580"/>
  <c r="E2657"/>
  <c r="E2653"/>
  <c r="E2649"/>
  <c r="E2645"/>
  <c r="E2641"/>
  <c r="E2637"/>
  <c r="E2633"/>
  <c r="E2658"/>
  <c r="E2654"/>
  <c r="E2650"/>
  <c r="E2646"/>
  <c r="E2642"/>
  <c r="E2638"/>
  <c r="E2634"/>
  <c r="E2630"/>
  <c r="E2626"/>
  <c r="E2622"/>
  <c r="E2618"/>
  <c r="E2614"/>
  <c r="E2610"/>
  <c r="E2606"/>
  <c r="E2602"/>
  <c r="E2598"/>
  <c r="E2594"/>
  <c r="E2590"/>
  <c r="E2586"/>
  <c r="E2582"/>
  <c r="E2578"/>
  <c r="E2505"/>
  <c r="E2521"/>
  <c r="E2537"/>
  <c r="E2569"/>
  <c r="E2585"/>
  <c r="E2601"/>
  <c r="E2617"/>
  <c r="E2659"/>
  <c r="E2691"/>
  <c r="E2723"/>
  <c r="E2755"/>
  <c r="E2787"/>
  <c r="E2819"/>
  <c r="E2883"/>
  <c r="E2915"/>
  <c r="E2947"/>
  <c r="E2979"/>
  <c r="E3011"/>
  <c r="E2316"/>
  <c r="E2320"/>
  <c r="E2324"/>
  <c r="E2328"/>
  <c r="E2332"/>
  <c r="E2336"/>
  <c r="E2340"/>
  <c r="E2344"/>
  <c r="E2348"/>
  <c r="E2352"/>
  <c r="E2356"/>
  <c r="E2360"/>
  <c r="E2364"/>
  <c r="E2368"/>
  <c r="E2372"/>
  <c r="E2376"/>
  <c r="E2380"/>
  <c r="E2384"/>
  <c r="E2388"/>
  <c r="E2392"/>
  <c r="E2396"/>
  <c r="E2400"/>
  <c r="E2404"/>
  <c r="E2408"/>
  <c r="E2412"/>
  <c r="E2416"/>
  <c r="E2420"/>
  <c r="E2435"/>
  <c r="E2451"/>
  <c r="E2467"/>
  <c r="E2483"/>
  <c r="E2499"/>
  <c r="E2515"/>
  <c r="E2531"/>
  <c r="E2547"/>
  <c r="E2579"/>
  <c r="E2595"/>
  <c r="E2611"/>
  <c r="E2627"/>
  <c r="E2639"/>
  <c r="E2671"/>
  <c r="E2703"/>
  <c r="E2735"/>
  <c r="E2767"/>
  <c r="E2799"/>
  <c r="E2863"/>
  <c r="E2895"/>
  <c r="E2927"/>
  <c r="E2959"/>
  <c r="E2991"/>
  <c r="E2444"/>
  <c r="E2440"/>
  <c r="E2436"/>
  <c r="E2432"/>
  <c r="E2428"/>
  <c r="E2442"/>
  <c r="E2438"/>
  <c r="E2434"/>
  <c r="E2430"/>
  <c r="E2426"/>
  <c r="E2422"/>
  <c r="E2560"/>
  <c r="E2556"/>
  <c r="E2552"/>
  <c r="E2548"/>
  <c r="E2544"/>
  <c r="E2540"/>
  <c r="E2536"/>
  <c r="E2532"/>
  <c r="E2528"/>
  <c r="E2524"/>
  <c r="E2520"/>
  <c r="E2516"/>
  <c r="E2512"/>
  <c r="E2508"/>
  <c r="E2504"/>
  <c r="E2500"/>
  <c r="E2496"/>
  <c r="E2492"/>
  <c r="E2488"/>
  <c r="E2562"/>
  <c r="E2558"/>
  <c r="E2554"/>
  <c r="E2550"/>
  <c r="E2546"/>
  <c r="E2542"/>
  <c r="E2538"/>
  <c r="E2534"/>
  <c r="E2530"/>
  <c r="E2526"/>
  <c r="E2522"/>
  <c r="E2518"/>
  <c r="E2514"/>
  <c r="E2510"/>
  <c r="E2506"/>
  <c r="E2502"/>
  <c r="E2498"/>
  <c r="E2494"/>
  <c r="E2490"/>
  <c r="E2486"/>
  <c r="E2424"/>
  <c r="E2429"/>
  <c r="E2445"/>
  <c r="E2461"/>
  <c r="E2477"/>
  <c r="E2493"/>
  <c r="E2509"/>
  <c r="E2525"/>
  <c r="E2541"/>
  <c r="E2557"/>
  <c r="E2573"/>
  <c r="E2589"/>
  <c r="E2605"/>
  <c r="E2621"/>
  <c r="E2651"/>
  <c r="E2683"/>
  <c r="E2715"/>
  <c r="E2747"/>
  <c r="E2779"/>
  <c r="E2811"/>
  <c r="E2843"/>
  <c r="E3028"/>
  <c r="E2875"/>
  <c r="E2907"/>
  <c r="E2939"/>
  <c r="E2971"/>
  <c r="E3003"/>
  <c r="E3035"/>
  <c r="E2171"/>
  <c r="E2179"/>
  <c r="E2187"/>
  <c r="E2195"/>
  <c r="E2203"/>
  <c r="E2211"/>
  <c r="E2219"/>
  <c r="E2227"/>
  <c r="E2235"/>
  <c r="E2243"/>
  <c r="E2251"/>
  <c r="E2259"/>
  <c r="E2267"/>
  <c r="E2275"/>
  <c r="E2283"/>
  <c r="E2291"/>
  <c r="E2299"/>
  <c r="E2307"/>
  <c r="E2315"/>
  <c r="E2323"/>
  <c r="E2331"/>
  <c r="E2339"/>
  <c r="E2347"/>
  <c r="E2355"/>
  <c r="E2363"/>
  <c r="E2371"/>
  <c r="E2379"/>
  <c r="E2387"/>
  <c r="E2395"/>
  <c r="E2403"/>
  <c r="E2411"/>
  <c r="E2419"/>
  <c r="E2439"/>
  <c r="E2455"/>
  <c r="E2471"/>
  <c r="E2487"/>
  <c r="E2503"/>
  <c r="E2519"/>
  <c r="E2535"/>
  <c r="E2551"/>
  <c r="E2567"/>
  <c r="E2583"/>
  <c r="E2599"/>
  <c r="E2615"/>
  <c r="E2631"/>
  <c r="E2663"/>
  <c r="E2695"/>
  <c r="E2727"/>
  <c r="E2759"/>
  <c r="E2791"/>
  <c r="E2823"/>
  <c r="E2855"/>
  <c r="E2887"/>
  <c r="E2919"/>
  <c r="E2951"/>
  <c r="E2983"/>
  <c r="E3015"/>
  <c r="E3047"/>
  <c r="E3439"/>
  <c r="E3440"/>
  <c r="E3436"/>
  <c r="E3432"/>
  <c r="E3428"/>
  <c r="E3424"/>
  <c r="E3420"/>
  <c r="E3416"/>
  <c r="E3412"/>
  <c r="E3437"/>
  <c r="E3433"/>
  <c r="E3429"/>
  <c r="E3425"/>
  <c r="E3421"/>
  <c r="E3417"/>
  <c r="E3413"/>
  <c r="E3441"/>
  <c r="E3442"/>
  <c r="E3438"/>
  <c r="E3434"/>
  <c r="E3430"/>
  <c r="E3426"/>
  <c r="E3422"/>
  <c r="E3418"/>
  <c r="E3414"/>
  <c r="E3435"/>
  <c r="E3431"/>
  <c r="E3427"/>
  <c r="E3423"/>
  <c r="E3419"/>
  <c r="E3415"/>
  <c r="E3411"/>
  <c r="E2167"/>
  <c r="E2175"/>
  <c r="E2183"/>
  <c r="E2191"/>
  <c r="E2199"/>
  <c r="E2207"/>
  <c r="E2215"/>
  <c r="E2223"/>
  <c r="E2231"/>
  <c r="E2239"/>
  <c r="E2247"/>
  <c r="E2255"/>
  <c r="E2263"/>
  <c r="E2279"/>
  <c r="E2287"/>
  <c r="E2295"/>
  <c r="E2303"/>
  <c r="E2319"/>
  <c r="E2327"/>
  <c r="E2335"/>
  <c r="E2343"/>
  <c r="E2351"/>
  <c r="E2359"/>
  <c r="E2367"/>
  <c r="E2375"/>
  <c r="E2383"/>
  <c r="E2391"/>
  <c r="E2399"/>
  <c r="E2407"/>
  <c r="E2415"/>
  <c r="E2423"/>
  <c r="E2433"/>
  <c r="E2449"/>
  <c r="E2465"/>
  <c r="E2481"/>
  <c r="E2497"/>
  <c r="E2513"/>
  <c r="E2529"/>
  <c r="E2545"/>
  <c r="E2561"/>
  <c r="E2577"/>
  <c r="E2593"/>
  <c r="E2609"/>
  <c r="E2625"/>
  <c r="E2643"/>
  <c r="E2675"/>
  <c r="E2707"/>
  <c r="E2739"/>
  <c r="E2771"/>
  <c r="E2803"/>
  <c r="E2835"/>
  <c r="E2867"/>
  <c r="E2899"/>
  <c r="E2931"/>
  <c r="E2963"/>
  <c r="E2995"/>
  <c r="E3027"/>
  <c r="E3400"/>
  <c r="E3396"/>
  <c r="E3392"/>
  <c r="E3388"/>
  <c r="E3384"/>
  <c r="E3380"/>
  <c r="E3376"/>
  <c r="E3372"/>
  <c r="E3368"/>
  <c r="E3364"/>
  <c r="E3360"/>
  <c r="E3356"/>
  <c r="E3352"/>
  <c r="E3348"/>
  <c r="E3344"/>
  <c r="E3340"/>
  <c r="E3336"/>
  <c r="E3332"/>
  <c r="E3328"/>
  <c r="E3324"/>
  <c r="E3320"/>
  <c r="E3316"/>
  <c r="E3312"/>
  <c r="E3308"/>
  <c r="E3304"/>
  <c r="E3300"/>
  <c r="E3296"/>
  <c r="E3292"/>
  <c r="E3288"/>
  <c r="E3284"/>
  <c r="E3280"/>
  <c r="E3276"/>
  <c r="E3272"/>
  <c r="E3268"/>
  <c r="E3264"/>
  <c r="E3260"/>
  <c r="E3256"/>
  <c r="E3252"/>
  <c r="E3248"/>
  <c r="E3244"/>
  <c r="E3240"/>
  <c r="E3236"/>
  <c r="E3232"/>
  <c r="E3228"/>
  <c r="E3224"/>
  <c r="E3220"/>
  <c r="E3216"/>
  <c r="E3212"/>
  <c r="E3208"/>
  <c r="E3204"/>
  <c r="E3401"/>
  <c r="E3397"/>
  <c r="E3393"/>
  <c r="E3389"/>
  <c r="E3385"/>
  <c r="E3381"/>
  <c r="E3377"/>
  <c r="E3373"/>
  <c r="E3369"/>
  <c r="E3365"/>
  <c r="E3361"/>
  <c r="E3357"/>
  <c r="E3353"/>
  <c r="E3349"/>
  <c r="E3345"/>
  <c r="E3341"/>
  <c r="E3337"/>
  <c r="E3333"/>
  <c r="E3329"/>
  <c r="E3325"/>
  <c r="E3321"/>
  <c r="E3317"/>
  <c r="E3313"/>
  <c r="E3309"/>
  <c r="E3305"/>
  <c r="E3301"/>
  <c r="E3297"/>
  <c r="E3293"/>
  <c r="E3289"/>
  <c r="E3285"/>
  <c r="E3281"/>
  <c r="E3277"/>
  <c r="E3273"/>
  <c r="E3269"/>
  <c r="E3265"/>
  <c r="E3261"/>
  <c r="E3257"/>
  <c r="E3253"/>
  <c r="E3249"/>
  <c r="E3245"/>
  <c r="E3241"/>
  <c r="E3237"/>
  <c r="E3233"/>
  <c r="E3229"/>
  <c r="E3225"/>
  <c r="E3221"/>
  <c r="E3217"/>
  <c r="E3213"/>
  <c r="E3209"/>
  <c r="E3205"/>
  <c r="E3398"/>
  <c r="E3394"/>
  <c r="E3390"/>
  <c r="E3386"/>
  <c r="E3382"/>
  <c r="E3378"/>
  <c r="E3374"/>
  <c r="E3370"/>
  <c r="E3366"/>
  <c r="E3362"/>
  <c r="E3358"/>
  <c r="E3354"/>
  <c r="E3350"/>
  <c r="E3346"/>
  <c r="E3342"/>
  <c r="E3338"/>
  <c r="E3334"/>
  <c r="E3330"/>
  <c r="E3326"/>
  <c r="E3322"/>
  <c r="E3318"/>
  <c r="E3314"/>
  <c r="E3310"/>
  <c r="E3306"/>
  <c r="E3302"/>
  <c r="E3298"/>
  <c r="E3294"/>
  <c r="E3290"/>
  <c r="E3286"/>
  <c r="E3282"/>
  <c r="E3278"/>
  <c r="E3274"/>
  <c r="E3270"/>
  <c r="E3266"/>
  <c r="E3262"/>
  <c r="E3258"/>
  <c r="E3254"/>
  <c r="E3250"/>
  <c r="E3246"/>
  <c r="E3242"/>
  <c r="E3238"/>
  <c r="E3234"/>
  <c r="E3230"/>
  <c r="E3226"/>
  <c r="E3222"/>
  <c r="E3218"/>
  <c r="E3214"/>
  <c r="E3210"/>
  <c r="E3206"/>
  <c r="E3399"/>
  <c r="E3395"/>
  <c r="E3391"/>
  <c r="E3387"/>
  <c r="E3383"/>
  <c r="E3379"/>
  <c r="E3375"/>
  <c r="E3371"/>
  <c r="E3367"/>
  <c r="E3363"/>
  <c r="E3359"/>
  <c r="E3355"/>
  <c r="E3351"/>
  <c r="E3347"/>
  <c r="E3343"/>
  <c r="E3339"/>
  <c r="E3335"/>
  <c r="E3331"/>
  <c r="E3327"/>
  <c r="E3323"/>
  <c r="E3319"/>
  <c r="E3315"/>
  <c r="E3311"/>
  <c r="E3307"/>
  <c r="E3303"/>
  <c r="E3299"/>
  <c r="E3295"/>
  <c r="E3291"/>
  <c r="E3287"/>
  <c r="E3283"/>
  <c r="E3279"/>
  <c r="E3275"/>
  <c r="E3271"/>
  <c r="E3267"/>
  <c r="E3263"/>
  <c r="E3259"/>
  <c r="E3255"/>
  <c r="E3251"/>
  <c r="E3247"/>
  <c r="E3243"/>
  <c r="E3239"/>
  <c r="E3235"/>
  <c r="E3231"/>
  <c r="E3227"/>
  <c r="E3223"/>
  <c r="E3219"/>
  <c r="E3215"/>
  <c r="E3211"/>
  <c r="E3207"/>
  <c r="E3404"/>
  <c r="E3405"/>
  <c r="E3403"/>
  <c r="E2318"/>
  <c r="E2322"/>
  <c r="E2326"/>
  <c r="E2330"/>
  <c r="E2334"/>
  <c r="E2338"/>
  <c r="E2342"/>
  <c r="E2346"/>
  <c r="E2350"/>
  <c r="E2354"/>
  <c r="E2358"/>
  <c r="E2362"/>
  <c r="E2366"/>
  <c r="E2370"/>
  <c r="E2374"/>
  <c r="E2378"/>
  <c r="E2382"/>
  <c r="E2386"/>
  <c r="E2390"/>
  <c r="E2394"/>
  <c r="E2398"/>
  <c r="E2402"/>
  <c r="E2406"/>
  <c r="E2414"/>
  <c r="E2418"/>
  <c r="E2427"/>
  <c r="E2443"/>
  <c r="E2459"/>
  <c r="E2475"/>
  <c r="E2491"/>
  <c r="E2507"/>
  <c r="E2523"/>
  <c r="E2539"/>
  <c r="E2555"/>
  <c r="E2571"/>
  <c r="E2587"/>
  <c r="E2603"/>
  <c r="E2619"/>
  <c r="E2655"/>
  <c r="E2687"/>
  <c r="E2719"/>
  <c r="E2751"/>
  <c r="E2783"/>
  <c r="E2815"/>
  <c r="E2879"/>
  <c r="E2911"/>
  <c r="E2975"/>
  <c r="E3007"/>
  <c r="E3039"/>
  <c r="E2850"/>
  <c r="E2854"/>
  <c r="E2858"/>
  <c r="E2862"/>
  <c r="E2866"/>
  <c r="E2870"/>
  <c r="E2874"/>
  <c r="E2878"/>
  <c r="E2882"/>
  <c r="E2886"/>
  <c r="E2890"/>
  <c r="E2894"/>
  <c r="E2898"/>
  <c r="E2902"/>
  <c r="E2906"/>
  <c r="E2910"/>
  <c r="E2914"/>
  <c r="E2918"/>
  <c r="E2922"/>
  <c r="E2926"/>
  <c r="E2930"/>
  <c r="E2934"/>
  <c r="E2938"/>
  <c r="E2942"/>
  <c r="E2946"/>
  <c r="E2950"/>
  <c r="E2954"/>
  <c r="E2958"/>
  <c r="E2962"/>
  <c r="E2966"/>
  <c r="E2970"/>
  <c r="E2974"/>
  <c r="E2978"/>
  <c r="E2982"/>
  <c r="E2986"/>
  <c r="E2990"/>
  <c r="E2994"/>
  <c r="E2998"/>
  <c r="E3002"/>
  <c r="E3006"/>
  <c r="E3010"/>
  <c r="E3014"/>
  <c r="E3018"/>
  <c r="E3022"/>
  <c r="E3026"/>
  <c r="E3030"/>
  <c r="E3410"/>
  <c r="E2865"/>
  <c r="E2869"/>
  <c r="E2873"/>
  <c r="E2877"/>
  <c r="E2881"/>
  <c r="E2885"/>
  <c r="E2889"/>
  <c r="E2893"/>
  <c r="E2897"/>
  <c r="E2901"/>
  <c r="E2905"/>
  <c r="E2909"/>
  <c r="E2913"/>
  <c r="E2917"/>
  <c r="E2921"/>
  <c r="E2925"/>
  <c r="E2929"/>
  <c r="E2933"/>
  <c r="E2937"/>
  <c r="E2941"/>
  <c r="E2945"/>
  <c r="E2949"/>
  <c r="E2953"/>
  <c r="E2957"/>
  <c r="E2961"/>
  <c r="E2965"/>
  <c r="E2969"/>
  <c r="E2973"/>
  <c r="E2977"/>
  <c r="E2981"/>
  <c r="E2985"/>
  <c r="E2989"/>
  <c r="E2993"/>
  <c r="E2997"/>
  <c r="E3001"/>
  <c r="E3005"/>
  <c r="E3009"/>
  <c r="E3013"/>
  <c r="E3017"/>
  <c r="E3021"/>
  <c r="E3025"/>
  <c r="E3029"/>
  <c r="E2852"/>
  <c r="E2856"/>
  <c r="E2860"/>
  <c r="E2864"/>
  <c r="E2868"/>
  <c r="E2872"/>
  <c r="E2876"/>
  <c r="E2880"/>
  <c r="E2884"/>
  <c r="E2888"/>
  <c r="E2892"/>
  <c r="E2896"/>
  <c r="E2900"/>
  <c r="E2904"/>
  <c r="E2908"/>
  <c r="E2912"/>
  <c r="E2916"/>
  <c r="E2920"/>
  <c r="E2924"/>
  <c r="E2928"/>
  <c r="E2932"/>
  <c r="E2936"/>
  <c r="E2940"/>
  <c r="E2944"/>
  <c r="E2948"/>
  <c r="E2952"/>
  <c r="E2956"/>
  <c r="E2960"/>
  <c r="E2964"/>
  <c r="E2968"/>
  <c r="E2972"/>
  <c r="E2976"/>
  <c r="E2980"/>
  <c r="E2984"/>
  <c r="E2988"/>
  <c r="E2992"/>
  <c r="E2996"/>
  <c r="E3000"/>
  <c r="E3004"/>
  <c r="E3008"/>
  <c r="E3012"/>
  <c r="E3016"/>
  <c r="E3020"/>
  <c r="E3024"/>
</calcChain>
</file>

<file path=xl/sharedStrings.xml><?xml version="1.0" encoding="utf-8"?>
<sst xmlns="http://schemas.openxmlformats.org/spreadsheetml/2006/main" count="15395" uniqueCount="4284">
  <si>
    <t>40606</t>
  </si>
  <si>
    <t>165180</t>
  </si>
  <si>
    <t>87309</t>
  </si>
  <si>
    <t>85149</t>
  </si>
  <si>
    <t>82694</t>
  </si>
  <si>
    <t>168703</t>
  </si>
  <si>
    <t>74128</t>
  </si>
  <si>
    <t>79993</t>
  </si>
  <si>
    <t>36129</t>
  </si>
  <si>
    <t>74413</t>
  </si>
  <si>
    <t>22010</t>
  </si>
  <si>
    <t>56877</t>
  </si>
  <si>
    <t>17000</t>
  </si>
  <si>
    <t>442777</t>
  </si>
  <si>
    <t>7613</t>
  </si>
  <si>
    <t>8469.74</t>
  </si>
  <si>
    <t>22915</t>
  </si>
  <si>
    <t>18479</t>
  </si>
  <si>
    <t>93159</t>
  </si>
  <si>
    <t>8325.34</t>
  </si>
  <si>
    <t>50109.84</t>
  </si>
  <si>
    <t>17303</t>
  </si>
  <si>
    <t>15888.72</t>
  </si>
  <si>
    <t>36286</t>
  </si>
  <si>
    <t>32763.62</t>
  </si>
  <si>
    <t>32508</t>
  </si>
  <si>
    <t>46012</t>
  </si>
  <si>
    <t>60491.96</t>
  </si>
  <si>
    <t>10235</t>
  </si>
  <si>
    <t>18222.04</t>
  </si>
  <si>
    <t>46112</t>
  </si>
  <si>
    <t>40383.06</t>
  </si>
  <si>
    <t>108025</t>
  </si>
  <si>
    <t>132714</t>
  </si>
  <si>
    <t>98622</t>
  </si>
  <si>
    <t>48273</t>
  </si>
  <si>
    <t>222310</t>
  </si>
  <si>
    <t>福利费</t>
  </si>
  <si>
    <t>720</t>
  </si>
  <si>
    <t>10320</t>
  </si>
  <si>
    <t>11280</t>
  </si>
  <si>
    <t>1680</t>
  </si>
  <si>
    <t>3840</t>
  </si>
  <si>
    <t>32880</t>
  </si>
  <si>
    <t>11520</t>
  </si>
  <si>
    <t>4560</t>
  </si>
  <si>
    <t>6720</t>
  </si>
  <si>
    <t>2160</t>
  </si>
  <si>
    <t>480</t>
  </si>
  <si>
    <t>13920</t>
  </si>
  <si>
    <t>5520</t>
  </si>
  <si>
    <t>36720</t>
  </si>
  <si>
    <t>5040</t>
  </si>
  <si>
    <t>2640</t>
  </si>
  <si>
    <t>19920</t>
  </si>
  <si>
    <t>24480</t>
  </si>
  <si>
    <t>132960</t>
  </si>
  <si>
    <t>6960</t>
  </si>
  <si>
    <t>3120</t>
  </si>
  <si>
    <t>960</t>
  </si>
  <si>
    <t>10080</t>
  </si>
  <si>
    <t>19440</t>
  </si>
  <si>
    <t>18800</t>
  </si>
  <si>
    <t>12240</t>
  </si>
  <si>
    <t>18240</t>
  </si>
  <si>
    <t>24240</t>
  </si>
  <si>
    <t>13440</t>
  </si>
  <si>
    <t>8160</t>
  </si>
  <si>
    <t>240</t>
  </si>
  <si>
    <t>6480</t>
  </si>
  <si>
    <t>5760</t>
  </si>
  <si>
    <t>60</t>
  </si>
  <si>
    <t>17520</t>
  </si>
  <si>
    <t>21840</t>
  </si>
  <si>
    <t>114960</t>
  </si>
  <si>
    <t>9840</t>
  </si>
  <si>
    <t>18480</t>
  </si>
  <si>
    <t>17280</t>
  </si>
  <si>
    <t>39120</t>
  </si>
  <si>
    <t>2138021</t>
  </si>
  <si>
    <t>25920</t>
  </si>
  <si>
    <t>4320</t>
  </si>
  <si>
    <t>1920</t>
  </si>
  <si>
    <t>29040</t>
  </si>
  <si>
    <t>24720</t>
  </si>
  <si>
    <t>11760</t>
  </si>
  <si>
    <t>381500</t>
  </si>
  <si>
    <t>37920</t>
  </si>
  <si>
    <t>12960</t>
  </si>
  <si>
    <t>34320</t>
  </si>
  <si>
    <t>30240</t>
  </si>
  <si>
    <t>8880</t>
  </si>
  <si>
    <t>26160</t>
  </si>
  <si>
    <t>3360</t>
  </si>
  <si>
    <t>7680</t>
  </si>
  <si>
    <t>18960</t>
  </si>
  <si>
    <t>99840</t>
  </si>
  <si>
    <t>24960</t>
  </si>
  <si>
    <t>74880</t>
  </si>
  <si>
    <t>4080</t>
  </si>
  <si>
    <t>49661</t>
  </si>
  <si>
    <t>28163</t>
  </si>
  <si>
    <t>13680</t>
  </si>
  <si>
    <t>12480</t>
  </si>
  <si>
    <t>14880</t>
  </si>
  <si>
    <t>50960</t>
  </si>
  <si>
    <t>10560</t>
  </si>
  <si>
    <t>20160</t>
  </si>
  <si>
    <t>250800</t>
  </si>
  <si>
    <t>18720</t>
  </si>
  <si>
    <t>9120</t>
  </si>
  <si>
    <t>1025000</t>
  </si>
  <si>
    <t>3300000</t>
  </si>
  <si>
    <t>1275000</t>
  </si>
  <si>
    <t>225000</t>
  </si>
  <si>
    <t>125000</t>
  </si>
  <si>
    <t>525000</t>
  </si>
  <si>
    <t>275000</t>
  </si>
  <si>
    <t>175000</t>
  </si>
  <si>
    <t>989320</t>
  </si>
  <si>
    <t>27832600</t>
  </si>
  <si>
    <t>88551.48</t>
  </si>
  <si>
    <t>99950</t>
  </si>
  <si>
    <t>11800</t>
  </si>
  <si>
    <t>357550</t>
  </si>
  <si>
    <t>2900</t>
  </si>
  <si>
    <t>800</t>
  </si>
  <si>
    <t>28500</t>
  </si>
  <si>
    <t>52560</t>
  </si>
  <si>
    <t>8120</t>
  </si>
  <si>
    <t>17420</t>
  </si>
  <si>
    <t>145900</t>
  </si>
  <si>
    <t>11620</t>
  </si>
  <si>
    <t>3200</t>
  </si>
  <si>
    <t>945693</t>
  </si>
  <si>
    <t>306055</t>
  </si>
  <si>
    <t>19500</t>
  </si>
  <si>
    <t>483600</t>
  </si>
  <si>
    <t>1779888</t>
  </si>
  <si>
    <t>91120</t>
  </si>
  <si>
    <t>180700</t>
  </si>
  <si>
    <t>19600</t>
  </si>
  <si>
    <t>137040</t>
  </si>
  <si>
    <t>56200</t>
  </si>
  <si>
    <t>9212860</t>
  </si>
  <si>
    <t>527800</t>
  </si>
  <si>
    <t>58400</t>
  </si>
  <si>
    <t>44880</t>
  </si>
  <si>
    <t>226237</t>
  </si>
  <si>
    <t>6200</t>
  </si>
  <si>
    <t>165360</t>
  </si>
  <si>
    <t>31200</t>
  </si>
  <si>
    <t>15100</t>
  </si>
  <si>
    <t>214200</t>
  </si>
  <si>
    <t>20900</t>
  </si>
  <si>
    <t>151120</t>
  </si>
  <si>
    <t>2800</t>
  </si>
  <si>
    <t>31680</t>
  </si>
  <si>
    <t>171120</t>
  </si>
  <si>
    <t>1228119.28</t>
  </si>
  <si>
    <t>239480</t>
  </si>
  <si>
    <t>11920</t>
  </si>
  <si>
    <t>102400</t>
  </si>
  <si>
    <t>70700</t>
  </si>
  <si>
    <t>231400</t>
  </si>
  <si>
    <t>362080</t>
  </si>
  <si>
    <t>72480</t>
  </si>
  <si>
    <t>17600</t>
  </si>
  <si>
    <t>73800</t>
  </si>
  <si>
    <t>20300</t>
  </si>
  <si>
    <t>210880</t>
  </si>
  <si>
    <t>130544.62</t>
  </si>
  <si>
    <t>832000</t>
  </si>
  <si>
    <t>181600</t>
  </si>
  <si>
    <t>121800</t>
  </si>
  <si>
    <t>690860</t>
  </si>
  <si>
    <t>614991</t>
  </si>
  <si>
    <t>8320</t>
  </si>
  <si>
    <t>105200</t>
  </si>
  <si>
    <t>19340</t>
  </si>
  <si>
    <t>140300</t>
  </si>
  <si>
    <t>4485560</t>
  </si>
  <si>
    <t>321200</t>
  </si>
  <si>
    <t>936386</t>
  </si>
  <si>
    <t>133600</t>
  </si>
  <si>
    <t>8200</t>
  </si>
  <si>
    <t>812400</t>
  </si>
  <si>
    <t>100400</t>
  </si>
  <si>
    <t>334906</t>
  </si>
  <si>
    <t>85900</t>
  </si>
  <si>
    <t>91800</t>
  </si>
  <si>
    <t>528480</t>
  </si>
  <si>
    <t>491240</t>
  </si>
  <si>
    <t>306953.64</t>
  </si>
  <si>
    <t>61800</t>
  </si>
  <si>
    <t>142900</t>
  </si>
  <si>
    <t>7980</t>
  </si>
  <si>
    <t>2840</t>
  </si>
  <si>
    <t>8620</t>
  </si>
  <si>
    <t>23850</t>
  </si>
  <si>
    <t>1596640</t>
  </si>
  <si>
    <t>138798</t>
  </si>
  <si>
    <t>386400</t>
  </si>
  <si>
    <t>19480</t>
  </si>
  <si>
    <t>33000</t>
  </si>
  <si>
    <t>102750</t>
  </si>
  <si>
    <t>12200</t>
  </si>
  <si>
    <t>225960</t>
  </si>
  <si>
    <t>178620</t>
  </si>
  <si>
    <t>217760</t>
  </si>
  <si>
    <t>289160</t>
  </si>
  <si>
    <t>445000</t>
  </si>
  <si>
    <t>225948</t>
  </si>
  <si>
    <t>4200</t>
  </si>
  <si>
    <t>700</t>
  </si>
  <si>
    <t>59200</t>
  </si>
  <si>
    <t>340880</t>
  </si>
  <si>
    <t>107240</t>
  </si>
  <si>
    <t>152800</t>
  </si>
  <si>
    <t>47520</t>
  </si>
  <si>
    <t>130974.2</t>
  </si>
  <si>
    <t>135200</t>
  </si>
  <si>
    <t>77520</t>
  </si>
  <si>
    <t>66800</t>
  </si>
  <si>
    <t>142120</t>
  </si>
  <si>
    <t>78760</t>
  </si>
  <si>
    <t>110680</t>
  </si>
  <si>
    <t>对个人和家庭的补助</t>
  </si>
  <si>
    <t>265863651.21</t>
  </si>
  <si>
    <t>离休费</t>
  </si>
  <si>
    <t>107374</t>
  </si>
  <si>
    <t>543019</t>
  </si>
  <si>
    <t>29927</t>
  </si>
  <si>
    <t>124224</t>
  </si>
  <si>
    <t>29144</t>
  </si>
  <si>
    <t>10730</t>
  </si>
  <si>
    <t>224870</t>
  </si>
  <si>
    <t>12196</t>
  </si>
  <si>
    <t>16692</t>
  </si>
  <si>
    <t>101765</t>
  </si>
  <si>
    <t>108854</t>
  </si>
  <si>
    <t>25280</t>
  </si>
  <si>
    <t>2385920</t>
  </si>
  <si>
    <t>82964</t>
  </si>
  <si>
    <t>89658</t>
  </si>
  <si>
    <t>680</t>
  </si>
  <si>
    <t>11806</t>
  </si>
  <si>
    <t>197200</t>
  </si>
  <si>
    <t>48230</t>
  </si>
  <si>
    <t>9887</t>
  </si>
  <si>
    <t>255093</t>
  </si>
  <si>
    <t>239645</t>
  </si>
  <si>
    <t>325163</t>
  </si>
  <si>
    <t>500</t>
  </si>
  <si>
    <t>812076</t>
  </si>
  <si>
    <t>13656</t>
  </si>
  <si>
    <t>17664</t>
  </si>
  <si>
    <t>109356</t>
  </si>
  <si>
    <t>5376</t>
  </si>
  <si>
    <t>53700</t>
  </si>
  <si>
    <t>171312</t>
  </si>
  <si>
    <t>14986</t>
  </si>
  <si>
    <t>211132</t>
  </si>
  <si>
    <t>1752</t>
  </si>
  <si>
    <t>40704</t>
  </si>
  <si>
    <t>12432</t>
  </si>
  <si>
    <t>9468</t>
  </si>
  <si>
    <t>260568</t>
  </si>
  <si>
    <t>461424</t>
  </si>
  <si>
    <t>18200</t>
  </si>
  <si>
    <t>724079</t>
  </si>
  <si>
    <t>258288</t>
  </si>
  <si>
    <t>85908</t>
  </si>
  <si>
    <t>6828</t>
  </si>
  <si>
    <t>122272</t>
  </si>
  <si>
    <t>16128</t>
  </si>
  <si>
    <t>231132</t>
  </si>
  <si>
    <t>24444</t>
  </si>
  <si>
    <t>711037</t>
  </si>
  <si>
    <t>259932</t>
  </si>
  <si>
    <t>380002</t>
  </si>
  <si>
    <t>37500</t>
  </si>
  <si>
    <t>959377.92</t>
  </si>
  <si>
    <t>359016</t>
  </si>
  <si>
    <t>4992</t>
  </si>
  <si>
    <t>706092</t>
  </si>
  <si>
    <t>1922800</t>
  </si>
  <si>
    <t>274740</t>
  </si>
  <si>
    <t>355608</t>
  </si>
  <si>
    <t>4608</t>
  </si>
  <si>
    <t>72072</t>
  </si>
  <si>
    <t>1536</t>
  </si>
  <si>
    <t>145320</t>
  </si>
  <si>
    <t>95835</t>
  </si>
  <si>
    <t>136618</t>
  </si>
  <si>
    <t>434592</t>
  </si>
  <si>
    <t>16512</t>
  </si>
  <si>
    <t>1168</t>
  </si>
  <si>
    <t>177345</t>
  </si>
  <si>
    <t>52327</t>
  </si>
  <si>
    <t>165456</t>
  </si>
  <si>
    <t>352704</t>
  </si>
  <si>
    <t>283584</t>
  </si>
  <si>
    <t>3456</t>
  </si>
  <si>
    <t>28092</t>
  </si>
  <si>
    <t>1560</t>
  </si>
  <si>
    <t>58248</t>
  </si>
  <si>
    <t>295092</t>
  </si>
  <si>
    <t>19092</t>
  </si>
  <si>
    <t>2688</t>
  </si>
  <si>
    <t>649738</t>
  </si>
  <si>
    <t>794147</t>
  </si>
  <si>
    <t>76832</t>
  </si>
  <si>
    <t>470804</t>
  </si>
  <si>
    <t>2304</t>
  </si>
  <si>
    <t>21900</t>
  </si>
  <si>
    <t>205020</t>
  </si>
  <si>
    <t>66873.84</t>
  </si>
  <si>
    <t>8448</t>
  </si>
  <si>
    <t>7224</t>
  </si>
  <si>
    <t>890616</t>
  </si>
  <si>
    <t>29200</t>
  </si>
  <si>
    <t>193210</t>
  </si>
  <si>
    <t>438324</t>
  </si>
  <si>
    <t>170544</t>
  </si>
  <si>
    <t>247403</t>
  </si>
  <si>
    <t>343419</t>
  </si>
  <si>
    <t>899655</t>
  </si>
  <si>
    <t>11904</t>
  </si>
  <si>
    <t>19020</t>
  </si>
  <si>
    <t>99631.2</t>
  </si>
  <si>
    <t>64200</t>
  </si>
  <si>
    <t>12668</t>
  </si>
  <si>
    <t>893424</t>
  </si>
  <si>
    <t>203464</t>
  </si>
  <si>
    <t>562644</t>
  </si>
  <si>
    <t>166068</t>
  </si>
  <si>
    <t>89148</t>
  </si>
  <si>
    <t>148236</t>
  </si>
  <si>
    <t>27552</t>
  </si>
  <si>
    <t>13296</t>
  </si>
  <si>
    <t>165660</t>
  </si>
  <si>
    <t>4384</t>
  </si>
  <si>
    <t>288</t>
  </si>
  <si>
    <t>90156</t>
  </si>
  <si>
    <t>8064</t>
  </si>
  <si>
    <t>219060</t>
  </si>
  <si>
    <t>707692</t>
  </si>
  <si>
    <t>209360</t>
  </si>
  <si>
    <t>86616</t>
  </si>
  <si>
    <t>318218.21</t>
  </si>
  <si>
    <t>6144</t>
  </si>
  <si>
    <t>105475.56</t>
  </si>
  <si>
    <t>44028</t>
  </si>
  <si>
    <t>21168</t>
  </si>
  <si>
    <t>14712</t>
  </si>
  <si>
    <t>77934</t>
  </si>
  <si>
    <t>140544</t>
  </si>
  <si>
    <t>2448</t>
  </si>
  <si>
    <t>50832</t>
  </si>
  <si>
    <t>57912</t>
  </si>
  <si>
    <t>33804</t>
  </si>
  <si>
    <t>251520</t>
  </si>
  <si>
    <t>98725.8</t>
  </si>
  <si>
    <t>895831</t>
  </si>
  <si>
    <t>384</t>
  </si>
  <si>
    <t>7476</t>
  </si>
  <si>
    <t>3768</t>
  </si>
  <si>
    <t>14784</t>
  </si>
  <si>
    <t>30660</t>
  </si>
  <si>
    <t>退职(役)费</t>
  </si>
  <si>
    <t>13080</t>
  </si>
  <si>
    <t>12360</t>
  </si>
  <si>
    <t>抚恤金</t>
  </si>
  <si>
    <t>89760</t>
  </si>
  <si>
    <t>16320</t>
  </si>
  <si>
    <t>32640</t>
  </si>
  <si>
    <t>35280</t>
  </si>
  <si>
    <t>27120</t>
  </si>
  <si>
    <t>34200</t>
  </si>
  <si>
    <t>146600</t>
  </si>
  <si>
    <t>65280</t>
  </si>
  <si>
    <t>生活补助</t>
  </si>
  <si>
    <t>93840</t>
  </si>
  <si>
    <t>2904840</t>
  </si>
  <si>
    <t>68760</t>
  </si>
  <si>
    <t>121680</t>
  </si>
  <si>
    <t>54720</t>
  </si>
  <si>
    <t>146460</t>
  </si>
  <si>
    <t>82500</t>
  </si>
  <si>
    <t>97920</t>
  </si>
  <si>
    <t>13020</t>
  </si>
  <si>
    <t>21360</t>
  </si>
  <si>
    <t>67920</t>
  </si>
  <si>
    <t>48960</t>
  </si>
  <si>
    <t>117660</t>
  </si>
  <si>
    <t>141756</t>
  </si>
  <si>
    <t>82560</t>
  </si>
  <si>
    <t>429000</t>
  </si>
  <si>
    <t>28000</t>
  </si>
  <si>
    <t>72000</t>
  </si>
  <si>
    <t>81080</t>
  </si>
  <si>
    <t>308800</t>
  </si>
  <si>
    <t>57120</t>
  </si>
  <si>
    <t>89000</t>
  </si>
  <si>
    <t>8000</t>
  </si>
  <si>
    <t>46620</t>
  </si>
  <si>
    <t>129920</t>
  </si>
  <si>
    <t>153720</t>
  </si>
  <si>
    <t>32000</t>
  </si>
  <si>
    <t>111600</t>
  </si>
  <si>
    <t>救济费</t>
  </si>
  <si>
    <t>450</t>
  </si>
  <si>
    <t>3750</t>
  </si>
  <si>
    <t>9109</t>
  </si>
  <si>
    <t>750</t>
  </si>
  <si>
    <t>150</t>
  </si>
  <si>
    <t>1032</t>
  </si>
  <si>
    <t>1950</t>
  </si>
  <si>
    <t>576</t>
  </si>
  <si>
    <t>3450</t>
  </si>
  <si>
    <t>1050</t>
  </si>
  <si>
    <t>2550</t>
  </si>
  <si>
    <t>53480</t>
  </si>
  <si>
    <t>2700</t>
  </si>
  <si>
    <t>25608</t>
  </si>
  <si>
    <t>3888</t>
  </si>
  <si>
    <t>17328</t>
  </si>
  <si>
    <t>5100</t>
  </si>
  <si>
    <t>1650</t>
  </si>
  <si>
    <t>33432</t>
  </si>
  <si>
    <t>7296</t>
  </si>
  <si>
    <t>20100</t>
  </si>
  <si>
    <t>165876</t>
  </si>
  <si>
    <t>22498</t>
  </si>
  <si>
    <t>151260</t>
  </si>
  <si>
    <t>289632</t>
  </si>
  <si>
    <t>23316</t>
  </si>
  <si>
    <t>367740</t>
  </si>
  <si>
    <t>133848</t>
  </si>
  <si>
    <t>29257.44</t>
  </si>
  <si>
    <t>64428</t>
  </si>
  <si>
    <t>362951.76</t>
  </si>
  <si>
    <t>153588</t>
  </si>
  <si>
    <t>166356</t>
  </si>
  <si>
    <t>1316700</t>
  </si>
  <si>
    <t>920964</t>
  </si>
  <si>
    <t>818544</t>
  </si>
  <si>
    <t>41280</t>
  </si>
  <si>
    <t>351996</t>
  </si>
  <si>
    <t>998928</t>
  </si>
  <si>
    <t>1199208</t>
  </si>
  <si>
    <t>233003</t>
  </si>
  <si>
    <t>363072</t>
  </si>
  <si>
    <t>419622</t>
  </si>
  <si>
    <t>689862</t>
  </si>
  <si>
    <t>562620</t>
  </si>
  <si>
    <t>436189</t>
  </si>
  <si>
    <t>66576</t>
  </si>
  <si>
    <t>344802</t>
  </si>
  <si>
    <t>235872</t>
  </si>
  <si>
    <t>230556</t>
  </si>
  <si>
    <t>90804</t>
  </si>
  <si>
    <t>34956</t>
  </si>
  <si>
    <t>245110</t>
  </si>
  <si>
    <t>302124</t>
  </si>
  <si>
    <t>29604</t>
  </si>
  <si>
    <t>66120</t>
  </si>
  <si>
    <t>115020</t>
  </si>
  <si>
    <t>15732</t>
  </si>
  <si>
    <t>4278254</t>
  </si>
  <si>
    <t>602784</t>
  </si>
  <si>
    <t>450540</t>
  </si>
  <si>
    <t>1717740</t>
  </si>
  <si>
    <t>172740</t>
  </si>
  <si>
    <t>1105260</t>
  </si>
  <si>
    <t>55943</t>
  </si>
  <si>
    <t>526704</t>
  </si>
  <si>
    <t>147867.6</t>
  </si>
  <si>
    <t>217272</t>
  </si>
  <si>
    <t>744084</t>
  </si>
  <si>
    <t>576564</t>
  </si>
  <si>
    <t>457188</t>
  </si>
  <si>
    <t>104148</t>
  </si>
  <si>
    <t>626460</t>
  </si>
  <si>
    <t>141528</t>
  </si>
  <si>
    <t>12684</t>
  </si>
  <si>
    <t>870300</t>
  </si>
  <si>
    <t>470434</t>
  </si>
  <si>
    <t>771528</t>
  </si>
  <si>
    <t>132780</t>
  </si>
  <si>
    <t>913100</t>
  </si>
  <si>
    <t>39870</t>
  </si>
  <si>
    <t>245112</t>
  </si>
  <si>
    <t>73829</t>
  </si>
  <si>
    <t>316992</t>
  </si>
  <si>
    <t>390804</t>
  </si>
  <si>
    <t>1447128</t>
  </si>
  <si>
    <t>97476</t>
  </si>
  <si>
    <t>326832</t>
  </si>
  <si>
    <t>931478</t>
  </si>
  <si>
    <t>967375</t>
  </si>
  <si>
    <t>680856</t>
  </si>
  <si>
    <t>336852</t>
  </si>
  <si>
    <t>56316</t>
  </si>
  <si>
    <t>467544</t>
  </si>
  <si>
    <t>196704</t>
  </si>
  <si>
    <t>135499.2</t>
  </si>
  <si>
    <t>655836</t>
  </si>
  <si>
    <t>69756</t>
  </si>
  <si>
    <t>297934</t>
  </si>
  <si>
    <t>64704</t>
  </si>
  <si>
    <t>226602</t>
  </si>
  <si>
    <t>439056</t>
  </si>
  <si>
    <t>927768</t>
  </si>
  <si>
    <t>1165224</t>
  </si>
  <si>
    <t>567358</t>
  </si>
  <si>
    <t>89256</t>
  </si>
  <si>
    <t>339300</t>
  </si>
  <si>
    <t>3545165</t>
  </si>
  <si>
    <t>51840</t>
  </si>
  <si>
    <t>510103</t>
  </si>
  <si>
    <t>1271724</t>
  </si>
  <si>
    <t>247320</t>
  </si>
  <si>
    <t>211164</t>
  </si>
  <si>
    <t>256740</t>
  </si>
  <si>
    <t>809556</t>
  </si>
  <si>
    <t>294236</t>
  </si>
  <si>
    <t>215832</t>
  </si>
  <si>
    <t>24336</t>
  </si>
  <si>
    <t>228060</t>
  </si>
  <si>
    <t>96192</t>
  </si>
  <si>
    <t>182100</t>
  </si>
  <si>
    <t>282480</t>
  </si>
  <si>
    <t>26220</t>
  </si>
  <si>
    <t>1138080</t>
  </si>
  <si>
    <t>492054</t>
  </si>
  <si>
    <t>1301256</t>
  </si>
  <si>
    <t>946152</t>
  </si>
  <si>
    <t>116068</t>
  </si>
  <si>
    <t>782964</t>
  </si>
  <si>
    <t>37008</t>
  </si>
  <si>
    <t>249756</t>
  </si>
  <si>
    <t>60372</t>
  </si>
  <si>
    <t>78768</t>
  </si>
  <si>
    <t>339869</t>
  </si>
  <si>
    <t>606715</t>
  </si>
  <si>
    <t>810648</t>
  </si>
  <si>
    <t>445932</t>
  </si>
  <si>
    <t>942872</t>
  </si>
  <si>
    <t>503160</t>
  </si>
  <si>
    <t>33288</t>
  </si>
  <si>
    <t>436752</t>
  </si>
  <si>
    <t>125328</t>
  </si>
  <si>
    <t>324612</t>
  </si>
  <si>
    <t>15660</t>
  </si>
  <si>
    <t>91488</t>
  </si>
  <si>
    <t>1120956</t>
  </si>
  <si>
    <t>119169</t>
  </si>
  <si>
    <t>2463216</t>
  </si>
  <si>
    <t>126276</t>
  </si>
  <si>
    <t>77400</t>
  </si>
  <si>
    <t>103743.12</t>
  </si>
  <si>
    <t>245697</t>
  </si>
  <si>
    <t>608658</t>
  </si>
  <si>
    <t>1110600</t>
  </si>
  <si>
    <t>1693260</t>
  </si>
  <si>
    <t>7779372</t>
  </si>
  <si>
    <t>7272</t>
  </si>
  <si>
    <t>331296</t>
  </si>
  <si>
    <t>344755</t>
  </si>
  <si>
    <t>27276</t>
  </si>
  <si>
    <t>206224</t>
  </si>
  <si>
    <t>12168</t>
  </si>
  <si>
    <t>340152</t>
  </si>
  <si>
    <t>1618606</t>
  </si>
  <si>
    <t>420637</t>
  </si>
  <si>
    <t>143142</t>
  </si>
  <si>
    <t>63216</t>
  </si>
  <si>
    <t>178740</t>
  </si>
  <si>
    <t>662074</t>
  </si>
  <si>
    <t>239784</t>
  </si>
  <si>
    <t>63132</t>
  </si>
  <si>
    <t>1973652</t>
  </si>
  <si>
    <t>244104</t>
  </si>
  <si>
    <t>50818.44</t>
  </si>
  <si>
    <t>176052</t>
  </si>
  <si>
    <t>268356</t>
  </si>
  <si>
    <t>141156</t>
  </si>
  <si>
    <t>41316</t>
  </si>
  <si>
    <t>400221</t>
  </si>
  <si>
    <t>396162</t>
  </si>
  <si>
    <t>505692</t>
  </si>
  <si>
    <t>339408</t>
  </si>
  <si>
    <t>25961</t>
  </si>
  <si>
    <t>15624</t>
  </si>
  <si>
    <t>20976</t>
  </si>
  <si>
    <t>991081</t>
  </si>
  <si>
    <t>526356</t>
  </si>
  <si>
    <t>653735</t>
  </si>
  <si>
    <t>105432</t>
  </si>
  <si>
    <t>155232</t>
  </si>
  <si>
    <t>83448</t>
  </si>
  <si>
    <t>1223316</t>
  </si>
  <si>
    <t>664864</t>
  </si>
  <si>
    <t>695800</t>
  </si>
  <si>
    <t>245871</t>
  </si>
  <si>
    <t>570648</t>
  </si>
  <si>
    <t>738348</t>
  </si>
  <si>
    <t>847956</t>
  </si>
  <si>
    <t>979989</t>
  </si>
  <si>
    <t>25164</t>
  </si>
  <si>
    <t>136962.08</t>
  </si>
  <si>
    <t>69716</t>
  </si>
  <si>
    <t>207408</t>
  </si>
  <si>
    <t>567828</t>
  </si>
  <si>
    <t>44796</t>
  </si>
  <si>
    <t>132096</t>
  </si>
  <si>
    <t>645912</t>
  </si>
  <si>
    <t>108243.4</t>
  </si>
  <si>
    <t>179697.6</t>
  </si>
  <si>
    <t>217634</t>
  </si>
  <si>
    <t>23340</t>
  </si>
  <si>
    <t>416364</t>
  </si>
  <si>
    <t>59064</t>
  </si>
  <si>
    <t>13344</t>
  </si>
  <si>
    <t>207201</t>
  </si>
  <si>
    <t>158184</t>
  </si>
  <si>
    <t>120964</t>
  </si>
  <si>
    <t>130548</t>
  </si>
  <si>
    <t>214860</t>
  </si>
  <si>
    <t>224945</t>
  </si>
  <si>
    <t>48624</t>
  </si>
  <si>
    <t>89196</t>
  </si>
  <si>
    <t>29472</t>
  </si>
  <si>
    <t>55368</t>
  </si>
  <si>
    <t>204258</t>
  </si>
  <si>
    <t>47184</t>
  </si>
  <si>
    <t>67685</t>
  </si>
  <si>
    <t>1570049.8</t>
  </si>
  <si>
    <t>27533</t>
  </si>
  <si>
    <t>391392</t>
  </si>
  <si>
    <t>997399</t>
  </si>
  <si>
    <t>59934</t>
  </si>
  <si>
    <t>1210140</t>
  </si>
  <si>
    <t>15009.6</t>
  </si>
  <si>
    <t>236892</t>
  </si>
  <si>
    <t>409848</t>
  </si>
  <si>
    <t>179952</t>
  </si>
  <si>
    <t>13536</t>
  </si>
  <si>
    <t>213840</t>
  </si>
  <si>
    <t>537528</t>
  </si>
  <si>
    <t>229825</t>
  </si>
  <si>
    <t>551731</t>
  </si>
  <si>
    <t>519996</t>
  </si>
  <si>
    <t>177488</t>
  </si>
  <si>
    <t>73824</t>
  </si>
  <si>
    <t>150827.7</t>
  </si>
  <si>
    <t>22606</t>
  </si>
  <si>
    <t>111516</t>
  </si>
  <si>
    <t>42024</t>
  </si>
  <si>
    <t>91316</t>
  </si>
  <si>
    <t>828856</t>
  </si>
  <si>
    <t>56904</t>
  </si>
  <si>
    <t>39936</t>
  </si>
  <si>
    <t>171552</t>
  </si>
  <si>
    <t>469992</t>
  </si>
  <si>
    <t>377988</t>
  </si>
  <si>
    <t>94194.2</t>
  </si>
  <si>
    <t>248256</t>
  </si>
  <si>
    <t>317974</t>
  </si>
  <si>
    <t>369000</t>
  </si>
  <si>
    <t>19188</t>
  </si>
  <si>
    <t>305919</t>
  </si>
  <si>
    <t>217473</t>
  </si>
  <si>
    <t>560088</t>
  </si>
  <si>
    <t>627328</t>
  </si>
  <si>
    <t>17700</t>
  </si>
  <si>
    <t>1851509</t>
  </si>
  <si>
    <t>1967258</t>
  </si>
  <si>
    <t>930972</t>
  </si>
  <si>
    <t>533726</t>
  </si>
  <si>
    <t>57033</t>
  </si>
  <si>
    <t>204570</t>
  </si>
  <si>
    <t>100020</t>
  </si>
  <si>
    <t>42348.7</t>
  </si>
  <si>
    <t>34428</t>
  </si>
  <si>
    <t>504503</t>
  </si>
  <si>
    <t>381120</t>
  </si>
  <si>
    <t>24381.2</t>
  </si>
  <si>
    <t>2052130</t>
  </si>
  <si>
    <t>42597.4</t>
  </si>
  <si>
    <t>68637.7</t>
  </si>
  <si>
    <t>109792</t>
  </si>
  <si>
    <t>967308</t>
  </si>
  <si>
    <t>75744</t>
  </si>
  <si>
    <t>529716</t>
  </si>
  <si>
    <t>9264</t>
  </si>
  <si>
    <t>172401</t>
  </si>
  <si>
    <t>32575</t>
  </si>
  <si>
    <t>614844</t>
  </si>
  <si>
    <t>213852</t>
  </si>
  <si>
    <t>221652</t>
  </si>
  <si>
    <t>954528</t>
  </si>
  <si>
    <t>121104</t>
  </si>
  <si>
    <t>189468</t>
  </si>
  <si>
    <t>50287.7</t>
  </si>
  <si>
    <t>138480</t>
  </si>
  <si>
    <t>390877</t>
  </si>
  <si>
    <t>509460</t>
  </si>
  <si>
    <t>496105</t>
  </si>
  <si>
    <t>841236</t>
  </si>
  <si>
    <t>97056</t>
  </si>
  <si>
    <t>688200</t>
  </si>
  <si>
    <t>276682</t>
  </si>
  <si>
    <t>252612</t>
  </si>
  <si>
    <t>335424</t>
  </si>
  <si>
    <t>26122</t>
  </si>
  <si>
    <t>8112</t>
  </si>
  <si>
    <t>588600</t>
  </si>
  <si>
    <t>102853.7</t>
  </si>
  <si>
    <t>166464</t>
  </si>
  <si>
    <t>825901</t>
  </si>
  <si>
    <t>627000</t>
  </si>
  <si>
    <t>701556</t>
  </si>
  <si>
    <t>295047</t>
  </si>
  <si>
    <t>289734</t>
  </si>
  <si>
    <t>763346</t>
  </si>
  <si>
    <t>99608</t>
  </si>
  <si>
    <t>415824</t>
  </si>
  <si>
    <t>209510.7</t>
  </si>
  <si>
    <t>2535665</t>
  </si>
  <si>
    <t>175514</t>
  </si>
  <si>
    <t>642944</t>
  </si>
  <si>
    <t>129400</t>
  </si>
  <si>
    <t>924280</t>
  </si>
  <si>
    <t>144816</t>
  </si>
  <si>
    <t>19175</t>
  </si>
  <si>
    <t>287608</t>
  </si>
  <si>
    <t>6096</t>
  </si>
  <si>
    <t>99308</t>
  </si>
  <si>
    <t>44136</t>
  </si>
  <si>
    <t>399993</t>
  </si>
  <si>
    <t>20448</t>
  </si>
  <si>
    <t>57108</t>
  </si>
  <si>
    <t>224232</t>
  </si>
  <si>
    <t>103992</t>
  </si>
  <si>
    <t>1522838</t>
  </si>
  <si>
    <t>220980</t>
  </si>
  <si>
    <t>551728</t>
  </si>
  <si>
    <t>162760</t>
  </si>
  <si>
    <t>178224</t>
  </si>
  <si>
    <t>225624.8</t>
  </si>
  <si>
    <t>74868</t>
  </si>
  <si>
    <t>42168</t>
  </si>
  <si>
    <t>142080</t>
  </si>
  <si>
    <t>515484</t>
  </si>
  <si>
    <t>283224</t>
  </si>
  <si>
    <t>179352</t>
  </si>
  <si>
    <t>255768</t>
  </si>
  <si>
    <t>58944</t>
  </si>
  <si>
    <t>411096</t>
  </si>
  <si>
    <t>10140</t>
  </si>
  <si>
    <t>238099.2</t>
  </si>
  <si>
    <t>169656</t>
  </si>
  <si>
    <t>7488</t>
  </si>
  <si>
    <t>54096</t>
  </si>
  <si>
    <t>31045</t>
  </si>
  <si>
    <t>475704</t>
  </si>
  <si>
    <t>148092</t>
  </si>
  <si>
    <t>240708</t>
  </si>
  <si>
    <t>1291920</t>
  </si>
  <si>
    <t>144640</t>
  </si>
  <si>
    <t>320976</t>
  </si>
  <si>
    <t>302896</t>
  </si>
  <si>
    <t>179864</t>
  </si>
  <si>
    <t>81252</t>
  </si>
  <si>
    <t>17412</t>
  </si>
  <si>
    <t>215988</t>
  </si>
  <si>
    <t>245556</t>
  </si>
  <si>
    <t>129348</t>
  </si>
  <si>
    <t>86088</t>
  </si>
  <si>
    <t>600180</t>
  </si>
  <si>
    <t>2719044</t>
  </si>
  <si>
    <t>505998.64</t>
  </si>
  <si>
    <t>34512</t>
  </si>
  <si>
    <t>338748</t>
  </si>
  <si>
    <t>555060</t>
  </si>
  <si>
    <t>296088</t>
  </si>
  <si>
    <t>20040</t>
  </si>
  <si>
    <t>860742</t>
  </si>
  <si>
    <t>761628</t>
  </si>
  <si>
    <t>173316</t>
  </si>
  <si>
    <t>19880</t>
  </si>
  <si>
    <t>232519</t>
  </si>
  <si>
    <t>61140</t>
  </si>
  <si>
    <t>165214</t>
  </si>
  <si>
    <t>73728</t>
  </si>
  <si>
    <t>61692</t>
  </si>
  <si>
    <t>135024</t>
  </si>
  <si>
    <t>43704</t>
  </si>
  <si>
    <t>51540</t>
  </si>
  <si>
    <t>912420</t>
  </si>
  <si>
    <t>568164</t>
  </si>
  <si>
    <t>272856</t>
  </si>
  <si>
    <t>222156</t>
  </si>
  <si>
    <t>444220</t>
  </si>
  <si>
    <t>1459212</t>
  </si>
  <si>
    <t>172393</t>
  </si>
  <si>
    <t>182940</t>
  </si>
  <si>
    <t>120096</t>
  </si>
  <si>
    <t>62213</t>
  </si>
  <si>
    <t>14251.6</t>
  </si>
  <si>
    <t>21147</t>
  </si>
  <si>
    <t>84697.4</t>
  </si>
  <si>
    <t>143352</t>
  </si>
  <si>
    <t>300168</t>
  </si>
  <si>
    <t>14251</t>
  </si>
  <si>
    <t>16008</t>
  </si>
  <si>
    <t>55860</t>
  </si>
  <si>
    <t>34392</t>
  </si>
  <si>
    <t>34872</t>
  </si>
  <si>
    <t>910040</t>
  </si>
  <si>
    <t>49414</t>
  </si>
  <si>
    <t>30636</t>
  </si>
  <si>
    <t>102853</t>
  </si>
  <si>
    <t>447355</t>
  </si>
  <si>
    <t>283572</t>
  </si>
  <si>
    <t>138132</t>
  </si>
  <si>
    <t>732792</t>
  </si>
  <si>
    <t>1103456</t>
  </si>
  <si>
    <t>565500</t>
  </si>
  <si>
    <t>431856</t>
  </si>
  <si>
    <t>167858</t>
  </si>
  <si>
    <t>231768</t>
  </si>
  <si>
    <t>28344</t>
  </si>
  <si>
    <t>83974.2</t>
  </si>
  <si>
    <t>12173</t>
  </si>
  <si>
    <t>26040</t>
  </si>
  <si>
    <t>224040</t>
  </si>
  <si>
    <t>934476</t>
  </si>
  <si>
    <t>292968</t>
  </si>
  <si>
    <t>211207</t>
  </si>
  <si>
    <t>2205590</t>
  </si>
  <si>
    <t>215292</t>
  </si>
  <si>
    <t>131358</t>
  </si>
  <si>
    <t>1400148</t>
  </si>
  <si>
    <t>219336</t>
  </si>
  <si>
    <t>298392</t>
  </si>
  <si>
    <t>145085</t>
  </si>
  <si>
    <t>23253</t>
  </si>
  <si>
    <t>113307</t>
  </si>
  <si>
    <t>11347</t>
  </si>
  <si>
    <t>109170.6</t>
  </si>
  <si>
    <t>317232</t>
  </si>
  <si>
    <t>326357</t>
  </si>
  <si>
    <t>87933</t>
  </si>
  <si>
    <t>182184</t>
  </si>
  <si>
    <t>53184</t>
  </si>
  <si>
    <t>144120</t>
  </si>
  <si>
    <t>12408</t>
  </si>
  <si>
    <t>29364</t>
  </si>
  <si>
    <t>384796</t>
  </si>
  <si>
    <t>78744</t>
  </si>
  <si>
    <t>11892</t>
  </si>
  <si>
    <t>101898</t>
  </si>
  <si>
    <t>116400</t>
  </si>
  <si>
    <t>38136</t>
  </si>
  <si>
    <t>160189.2</t>
  </si>
  <si>
    <t>47364</t>
  </si>
  <si>
    <t>28176</t>
  </si>
  <si>
    <t>151173</t>
  </si>
  <si>
    <t>28980</t>
  </si>
  <si>
    <t>21854.4</t>
  </si>
  <si>
    <t>408336</t>
  </si>
  <si>
    <t>269640</t>
  </si>
  <si>
    <t>925500</t>
  </si>
  <si>
    <t>162876</t>
  </si>
  <si>
    <t>754286</t>
  </si>
  <si>
    <t>79416</t>
  </si>
  <si>
    <t>46320</t>
  </si>
  <si>
    <t>197040</t>
  </si>
  <si>
    <t>7548720</t>
  </si>
  <si>
    <t>35352</t>
  </si>
  <si>
    <t>13608</t>
  </si>
  <si>
    <t>13572</t>
  </si>
  <si>
    <t>117754</t>
  </si>
  <si>
    <t>41770</t>
  </si>
  <si>
    <t>27816</t>
  </si>
  <si>
    <t>348360</t>
  </si>
  <si>
    <t>977036</t>
  </si>
  <si>
    <t>3195907</t>
  </si>
  <si>
    <t>409524</t>
  </si>
  <si>
    <t>262500</t>
  </si>
  <si>
    <t>145995</t>
  </si>
  <si>
    <t>39990</t>
  </si>
  <si>
    <t>25322.4</t>
  </si>
  <si>
    <t>1182528</t>
  </si>
  <si>
    <t>92400</t>
  </si>
  <si>
    <t>85474</t>
  </si>
  <si>
    <t>104760</t>
  </si>
  <si>
    <t>815360</t>
  </si>
  <si>
    <t>354036</t>
  </si>
  <si>
    <t>38572</t>
  </si>
  <si>
    <t>38844</t>
  </si>
  <si>
    <t>354420</t>
  </si>
  <si>
    <t>156992</t>
  </si>
  <si>
    <t>75396</t>
  </si>
  <si>
    <t>348640</t>
  </si>
  <si>
    <t>31354</t>
  </si>
  <si>
    <t>26784</t>
  </si>
  <si>
    <t>12987</t>
  </si>
  <si>
    <t>303312</t>
  </si>
  <si>
    <t>58322.4</t>
  </si>
  <si>
    <t>733464</t>
  </si>
  <si>
    <t>1459120</t>
  </si>
  <si>
    <t>248712</t>
  </si>
  <si>
    <t>1170352</t>
  </si>
  <si>
    <t>86400</t>
  </si>
  <si>
    <t>28089</t>
  </si>
  <si>
    <t>66504</t>
  </si>
  <si>
    <t>309996</t>
  </si>
  <si>
    <t>37497</t>
  </si>
  <si>
    <t>553956</t>
  </si>
  <si>
    <t>74820</t>
  </si>
  <si>
    <t>69316</t>
  </si>
  <si>
    <t>470556</t>
  </si>
  <si>
    <t>673680</t>
  </si>
  <si>
    <t>480228</t>
  </si>
  <si>
    <t>531864</t>
  </si>
  <si>
    <t>242033</t>
  </si>
  <si>
    <t>19752</t>
  </si>
  <si>
    <t>264252</t>
  </si>
  <si>
    <t>64710.12</t>
  </si>
  <si>
    <t>71628</t>
  </si>
  <si>
    <t>57010</t>
  </si>
  <si>
    <t>90864</t>
  </si>
  <si>
    <t>87603</t>
  </si>
  <si>
    <t>217056</t>
  </si>
  <si>
    <t>28497.6</t>
  </si>
  <si>
    <t>76512</t>
  </si>
  <si>
    <t>13416</t>
  </si>
  <si>
    <t>25670</t>
  </si>
  <si>
    <t>446295</t>
  </si>
  <si>
    <t>14568</t>
  </si>
  <si>
    <t>1030360</t>
  </si>
  <si>
    <t>644246</t>
  </si>
  <si>
    <t>427128</t>
  </si>
  <si>
    <t>544838</t>
  </si>
  <si>
    <t>120084</t>
  </si>
  <si>
    <t>722016</t>
  </si>
  <si>
    <t>1381548</t>
  </si>
  <si>
    <t>782232</t>
  </si>
  <si>
    <t>124124</t>
  </si>
  <si>
    <t>288324</t>
  </si>
  <si>
    <t>61320</t>
  </si>
  <si>
    <t>50840</t>
  </si>
  <si>
    <t>43268</t>
  </si>
  <si>
    <t>129984</t>
  </si>
  <si>
    <t>其他对个人和家庭的补助</t>
  </si>
  <si>
    <t>163100</t>
  </si>
  <si>
    <t>49616</t>
  </si>
  <si>
    <t>20472</t>
  </si>
  <si>
    <t>143100</t>
  </si>
  <si>
    <t>9950</t>
  </si>
  <si>
    <t>58308</t>
  </si>
  <si>
    <t>67300</t>
  </si>
  <si>
    <t>117386.76</t>
  </si>
  <si>
    <t>23870</t>
  </si>
  <si>
    <t>641078.2</t>
  </si>
  <si>
    <t>279000</t>
  </si>
  <si>
    <t>33608</t>
  </si>
  <si>
    <t>5718</t>
  </si>
  <si>
    <t>34828</t>
  </si>
  <si>
    <t>32556</t>
  </si>
  <si>
    <t>36500</t>
  </si>
  <si>
    <t>86500</t>
  </si>
  <si>
    <t>438565</t>
  </si>
  <si>
    <t>54398</t>
  </si>
  <si>
    <t>2440</t>
  </si>
  <si>
    <t>18838</t>
  </si>
  <si>
    <t>22922</t>
  </si>
  <si>
    <t>25270</t>
  </si>
  <si>
    <t>18884</t>
  </si>
  <si>
    <t>1350</t>
  </si>
  <si>
    <t>121212</t>
  </si>
  <si>
    <t>16200</t>
  </si>
  <si>
    <t>10408</t>
  </si>
  <si>
    <t>178000</t>
  </si>
  <si>
    <t>77680</t>
  </si>
  <si>
    <t>48150</t>
  </si>
  <si>
    <t>11000</t>
  </si>
  <si>
    <t>1884</t>
  </si>
  <si>
    <t>908862</t>
  </si>
  <si>
    <t>17056</t>
  </si>
  <si>
    <t>19616</t>
  </si>
  <si>
    <t>26168</t>
  </si>
  <si>
    <t>4164</t>
  </si>
  <si>
    <t>41050</t>
  </si>
  <si>
    <t>52940</t>
  </si>
  <si>
    <t>95728</t>
  </si>
  <si>
    <t>8640</t>
  </si>
  <si>
    <t>89667</t>
  </si>
  <si>
    <t>39728</t>
  </si>
  <si>
    <t>19068</t>
  </si>
  <si>
    <t>31444</t>
  </si>
  <si>
    <t>19420</t>
  </si>
  <si>
    <t>19300</t>
  </si>
  <si>
    <t>58450</t>
  </si>
  <si>
    <t>47000</t>
  </si>
  <si>
    <t>26804</t>
  </si>
  <si>
    <t>76050</t>
  </si>
  <si>
    <t>15768</t>
  </si>
  <si>
    <t>282500</t>
  </si>
  <si>
    <t>977240</t>
  </si>
  <si>
    <t>511870</t>
  </si>
  <si>
    <t>598216</t>
  </si>
  <si>
    <t>61620</t>
  </si>
  <si>
    <t>220338</t>
  </si>
  <si>
    <t>26452</t>
  </si>
  <si>
    <t>237646</t>
  </si>
  <si>
    <t>240500</t>
  </si>
  <si>
    <t>79500</t>
  </si>
  <si>
    <t>64468</t>
  </si>
  <si>
    <t>534</t>
  </si>
  <si>
    <t>152000</t>
  </si>
  <si>
    <t>550870.96</t>
  </si>
  <si>
    <t>319512</t>
  </si>
  <si>
    <t>33284</t>
  </si>
  <si>
    <t>226950</t>
  </si>
  <si>
    <t>21812</t>
  </si>
  <si>
    <t>25992</t>
  </si>
  <si>
    <t>125488</t>
  </si>
  <si>
    <t>37850</t>
  </si>
  <si>
    <t>223895.24</t>
  </si>
  <si>
    <t>1284168.4</t>
  </si>
  <si>
    <t>1101400</t>
  </si>
  <si>
    <t>59500</t>
  </si>
  <si>
    <t>23918</t>
  </si>
  <si>
    <t>45584</t>
  </si>
  <si>
    <t>84010</t>
  </si>
  <si>
    <t>278000</t>
  </si>
  <si>
    <t>349000</t>
  </si>
  <si>
    <t>16884</t>
  </si>
  <si>
    <t>1900</t>
  </si>
  <si>
    <t>2100000</t>
  </si>
  <si>
    <t>274630</t>
  </si>
  <si>
    <t>57894</t>
  </si>
  <si>
    <t>21500</t>
  </si>
  <si>
    <t>733843</t>
  </si>
  <si>
    <t>303000</t>
  </si>
  <si>
    <t>103700</t>
  </si>
  <si>
    <t>81500</t>
  </si>
  <si>
    <t>231450</t>
  </si>
  <si>
    <t>57500</t>
  </si>
  <si>
    <t>20236</t>
  </si>
  <si>
    <t>5500</t>
  </si>
  <si>
    <t>373188</t>
  </si>
  <si>
    <t>200040</t>
  </si>
  <si>
    <t>323000</t>
  </si>
  <si>
    <t>62000</t>
  </si>
  <si>
    <t>3700</t>
  </si>
  <si>
    <t>39340</t>
  </si>
  <si>
    <t>95800</t>
  </si>
  <si>
    <t>1300</t>
  </si>
  <si>
    <t>25768</t>
  </si>
  <si>
    <t>147500</t>
  </si>
  <si>
    <t>73050</t>
  </si>
  <si>
    <t>3744</t>
  </si>
  <si>
    <t>71662</t>
  </si>
  <si>
    <t>61354</t>
  </si>
  <si>
    <t>15264</t>
  </si>
  <si>
    <t>52800</t>
  </si>
  <si>
    <t>15500</t>
  </si>
  <si>
    <t>21000</t>
  </si>
  <si>
    <t>29022</t>
  </si>
  <si>
    <t>15540</t>
  </si>
  <si>
    <t>99298</t>
  </si>
  <si>
    <t>531500</t>
  </si>
  <si>
    <t>271110</t>
  </si>
  <si>
    <t>602115.64</t>
  </si>
  <si>
    <t>109873.88</t>
  </si>
  <si>
    <t>87000</t>
  </si>
  <si>
    <t>51074</t>
  </si>
  <si>
    <t>8718</t>
  </si>
  <si>
    <t>205000</t>
  </si>
  <si>
    <t>20500</t>
  </si>
  <si>
    <t>42150</t>
  </si>
  <si>
    <t>2500</t>
  </si>
  <si>
    <t>17940</t>
  </si>
  <si>
    <t>20950</t>
  </si>
  <si>
    <t>16538</t>
  </si>
  <si>
    <t>88824</t>
  </si>
  <si>
    <t>51212</t>
  </si>
  <si>
    <t>12600</t>
  </si>
  <si>
    <t>52540</t>
  </si>
  <si>
    <t>58366</t>
  </si>
  <si>
    <t>3500</t>
  </si>
  <si>
    <t>44624</t>
  </si>
  <si>
    <t>770350</t>
  </si>
  <si>
    <t>对企事业单位的补贴</t>
  </si>
  <si>
    <t>415765.28</t>
  </si>
  <si>
    <t>其他对企事业单位的补贴支出</t>
  </si>
  <si>
    <t>215765.28</t>
  </si>
  <si>
    <t>办公设备购置</t>
  </si>
  <si>
    <t>55402075</t>
  </si>
  <si>
    <t>预留</t>
  </si>
  <si>
    <t>260156</t>
  </si>
  <si>
    <t>5851072</t>
  </si>
  <si>
    <t>66480</t>
  </si>
  <si>
    <t>268584</t>
  </si>
  <si>
    <t>70896</t>
  </si>
  <si>
    <t>330661</t>
  </si>
  <si>
    <t>8188685</t>
  </si>
  <si>
    <t>25030000</t>
  </si>
  <si>
    <t>12148602</t>
  </si>
  <si>
    <t>26959</t>
  </si>
  <si>
    <t>3062180</t>
  </si>
  <si>
    <t>一般公共服务</t>
  </si>
  <si>
    <t>浦口区</t>
  </si>
  <si>
    <t>人大事务</t>
  </si>
  <si>
    <t>行政运行</t>
  </si>
  <si>
    <t>一般行政管理事务</t>
  </si>
  <si>
    <t>人大会议</t>
  </si>
  <si>
    <t>一般公共服务支出-人大事务-代表工作</t>
  </si>
  <si>
    <t>江浦</t>
  </si>
  <si>
    <t>事业运行</t>
  </si>
  <si>
    <t>其他人大事务支出</t>
  </si>
  <si>
    <t>汤泉</t>
  </si>
  <si>
    <t>政协事务</t>
  </si>
  <si>
    <t>其他政协事务支出</t>
  </si>
  <si>
    <t>政府办公厅（室）及相关机构事务</t>
  </si>
  <si>
    <t>一般公共服务支出-政府办公厅（室）及相关机构事务-机关服务</t>
  </si>
  <si>
    <t>专项业务活动</t>
  </si>
  <si>
    <t>高新</t>
  </si>
  <si>
    <t>沿江</t>
  </si>
  <si>
    <t>一般公共服务支出-政府办公厅（室）及相关机构事务-信访事务</t>
  </si>
  <si>
    <t>其他政府办公厅（室）及相关机构事务支出</t>
  </si>
  <si>
    <t>顶山</t>
  </si>
  <si>
    <t>发展与改革事务</t>
  </si>
  <si>
    <t>物价管理</t>
  </si>
  <si>
    <t>其他发展与改革事务支出</t>
  </si>
  <si>
    <t>统计信息事务</t>
  </si>
  <si>
    <t>信息事务</t>
  </si>
  <si>
    <t>专项统计业务</t>
  </si>
  <si>
    <t>一般公共服务支出-统计信息事务-专项普查活动</t>
  </si>
  <si>
    <t>一般公共服务支出-统计信息事务-统计抽样调查</t>
  </si>
  <si>
    <t>一般公共服务支出-统计信息事务-其他统计信息事务支出</t>
  </si>
  <si>
    <t>财政事务</t>
  </si>
  <si>
    <t>一般公共服务支出-财政事务-财政国库业务</t>
  </si>
  <si>
    <t>信息化建设</t>
  </si>
  <si>
    <t>其他财政事务支出</t>
  </si>
  <si>
    <t>税收事务</t>
  </si>
  <si>
    <t>协税护税</t>
  </si>
  <si>
    <t>一般公共服务支出-税收事务-事业运行</t>
  </si>
  <si>
    <t>其他税收事务支出</t>
  </si>
  <si>
    <t>审计事务</t>
  </si>
  <si>
    <t>审计业务</t>
  </si>
  <si>
    <t>审计管理</t>
  </si>
  <si>
    <t>一般公共服务支出-审计事务-其他审计事务支出</t>
  </si>
  <si>
    <t>人力资源事务</t>
  </si>
  <si>
    <t>军队转业干部安置</t>
  </si>
  <si>
    <t>引进人才费用</t>
  </si>
  <si>
    <t>星甸</t>
  </si>
  <si>
    <t>公务员考核</t>
  </si>
  <si>
    <t>公务员培训</t>
  </si>
  <si>
    <t>公务员综合管理</t>
  </si>
  <si>
    <t>其他人事事务支出</t>
  </si>
  <si>
    <t>纪检监察事务</t>
  </si>
  <si>
    <t>一般公共服务支出-纪检监察事务-其他纪检监察事务支出</t>
  </si>
  <si>
    <t>商贸事务</t>
  </si>
  <si>
    <t>招商引资</t>
  </si>
  <si>
    <t>其他商贸事务支出</t>
  </si>
  <si>
    <t>知识产权事务</t>
  </si>
  <si>
    <t>其他知识产权事务支出</t>
  </si>
  <si>
    <t>工商行政管理事务</t>
  </si>
  <si>
    <t>工商行政管理专项</t>
  </si>
  <si>
    <t>执法办案专项</t>
  </si>
  <si>
    <t>消费者权益保护</t>
  </si>
  <si>
    <t>其他工商行政管理事务支出</t>
  </si>
  <si>
    <t>质量技术监督与检验检疫事务</t>
  </si>
  <si>
    <t>其他质量技术监督与检验检疫事务支出</t>
  </si>
  <si>
    <t>民族事务</t>
  </si>
  <si>
    <t>其他民族事务支出</t>
  </si>
  <si>
    <t>宗教事务</t>
  </si>
  <si>
    <t>港澳台侨事务</t>
  </si>
  <si>
    <t>台湾事务</t>
  </si>
  <si>
    <t>华侨事务</t>
  </si>
  <si>
    <t>其他港澳台侨事务支出</t>
  </si>
  <si>
    <t>档案事务</t>
  </si>
  <si>
    <t>民主党派及工商联事务</t>
  </si>
  <si>
    <t>群众团体事务</t>
  </si>
  <si>
    <t>一般公共服务支出-群众团体事务-一般行政管理事务</t>
  </si>
  <si>
    <t>其他群众团体事务支出</t>
  </si>
  <si>
    <t>党委办公厅(室)及相关机构事务</t>
  </si>
  <si>
    <t>其他党委办公厅（室）及相关机构事务支出</t>
  </si>
  <si>
    <t>组织事务</t>
  </si>
  <si>
    <t>一般公共服务支出-组织事务-其他组织事务支出</t>
  </si>
  <si>
    <t>宣传事务</t>
  </si>
  <si>
    <t>一般公共服务支出-宣传事务-其他宣传事务支出</t>
  </si>
  <si>
    <t>统战事务</t>
  </si>
  <si>
    <t>其他统战事务支出</t>
  </si>
  <si>
    <t>其他共产党事务支出</t>
  </si>
  <si>
    <t>其他一般公共服务支出</t>
  </si>
  <si>
    <t>国防支出</t>
  </si>
  <si>
    <t>国防动员</t>
  </si>
  <si>
    <t>国防支出-国防动员-兵役征集</t>
  </si>
  <si>
    <t>国防支出-国防动员-民兵</t>
  </si>
  <si>
    <t>其他国防支出</t>
  </si>
  <si>
    <t>国防支出-其他国防支出-其他国防支出</t>
  </si>
  <si>
    <t>公共安全</t>
  </si>
  <si>
    <t>武装警察</t>
  </si>
  <si>
    <t>消防</t>
  </si>
  <si>
    <t>其他武装警察支出</t>
  </si>
  <si>
    <t>公安</t>
  </si>
  <si>
    <t>公共安全支出-公安-治安管理</t>
  </si>
  <si>
    <t>道路交通管理</t>
  </si>
  <si>
    <t>公共安全支出-公安-事业运行</t>
  </si>
  <si>
    <t>其他公安支出</t>
  </si>
  <si>
    <t>检察</t>
  </si>
  <si>
    <t>法院</t>
  </si>
  <si>
    <t>司法</t>
  </si>
  <si>
    <t>基层司法业务</t>
  </si>
  <si>
    <t>普法宣传</t>
  </si>
  <si>
    <t>律师公证管理</t>
  </si>
  <si>
    <t>法律援助</t>
  </si>
  <si>
    <t>社区矫正</t>
  </si>
  <si>
    <t>其他司法支出</t>
  </si>
  <si>
    <t/>
  </si>
  <si>
    <t>公共安全支出-其他公共安全支出-其他公共安全支出</t>
  </si>
  <si>
    <t>其他消防</t>
  </si>
  <si>
    <t>教育</t>
  </si>
  <si>
    <t>教育管理事务</t>
  </si>
  <si>
    <t>教育支出-教育管理事务-一般行政管理事务</t>
  </si>
  <si>
    <t>初中教育</t>
  </si>
  <si>
    <t>永宁</t>
  </si>
  <si>
    <t>其他教育管理事务支出</t>
  </si>
  <si>
    <t>普通教育</t>
  </si>
  <si>
    <t>学前教育</t>
  </si>
  <si>
    <t>小学教育</t>
  </si>
  <si>
    <t>高中教育</t>
  </si>
  <si>
    <t>其他普通教育支出</t>
  </si>
  <si>
    <t>职业教育</t>
  </si>
  <si>
    <t>中专教育</t>
  </si>
  <si>
    <t>其他职业教育支出</t>
  </si>
  <si>
    <t>成人教育</t>
  </si>
  <si>
    <t>成人中等教育</t>
  </si>
  <si>
    <t>成人高等教育</t>
  </si>
  <si>
    <t>其他成人教育支出</t>
  </si>
  <si>
    <t>广播电视教育</t>
  </si>
  <si>
    <t>广播电视学校</t>
  </si>
  <si>
    <t>特殊教育</t>
  </si>
  <si>
    <t>特殊学校教育</t>
  </si>
  <si>
    <t>教师进修及干部继续教育</t>
  </si>
  <si>
    <t>教师进修</t>
  </si>
  <si>
    <t>干部教育</t>
  </si>
  <si>
    <t>教育费附加安排的支出</t>
  </si>
  <si>
    <t>其他教育费附加安排的支出</t>
  </si>
  <si>
    <t>其他教育支出</t>
  </si>
  <si>
    <t>科学技术</t>
  </si>
  <si>
    <t>科学技术管理事务</t>
  </si>
  <si>
    <t>科学技术支出-科学技术管理事务-行政运行</t>
  </si>
  <si>
    <t>科学技术支出-科学技术管理事务-一般行政管理事务</t>
  </si>
  <si>
    <t>应用研究</t>
  </si>
  <si>
    <t>其他应用研究支出</t>
  </si>
  <si>
    <t>技术研究与开发</t>
  </si>
  <si>
    <t>机构运行</t>
  </si>
  <si>
    <t>应用技术研究与开发</t>
  </si>
  <si>
    <t>科技成果转化与扩散</t>
  </si>
  <si>
    <t>科学技术普及</t>
  </si>
  <si>
    <t>科普活动</t>
  </si>
  <si>
    <t>科学技术支出-科技交流与合作-其他科技交流与合作支出</t>
  </si>
  <si>
    <t>其他科学技术支出</t>
  </si>
  <si>
    <t>科技奖励</t>
  </si>
  <si>
    <t>文化体育与传媒</t>
  </si>
  <si>
    <t>文化</t>
  </si>
  <si>
    <t>文化体育与传媒支出-文化-一般行政管理事务</t>
  </si>
  <si>
    <t>图书馆</t>
  </si>
  <si>
    <t>艺术表演团体</t>
  </si>
  <si>
    <t>文化活动</t>
  </si>
  <si>
    <t>群众文化</t>
  </si>
  <si>
    <t>文化市场管理</t>
  </si>
  <si>
    <t>其他文化支出</t>
  </si>
  <si>
    <t>文物</t>
  </si>
  <si>
    <t>文物保护</t>
  </si>
  <si>
    <t>博物馆</t>
  </si>
  <si>
    <t>体育</t>
  </si>
  <si>
    <t>运动项目管理</t>
  </si>
  <si>
    <t>群众体育</t>
  </si>
  <si>
    <t>文化体育与传媒支出-体育-其他体育支出</t>
  </si>
  <si>
    <t>广播影视</t>
  </si>
  <si>
    <t>电视</t>
  </si>
  <si>
    <t>其他广播影视支出</t>
  </si>
  <si>
    <t>新闻出版</t>
  </si>
  <si>
    <t>新闻通讯</t>
  </si>
  <si>
    <t>其他文化体育与传媒支出</t>
  </si>
  <si>
    <t>文化体育与传媒支出-其他文化体育与传媒支出-其他文化体育与传媒支出</t>
  </si>
  <si>
    <t>社会保障和就业</t>
  </si>
  <si>
    <t>人力资源和社会保障管理事务</t>
  </si>
  <si>
    <t>社会保障和就业支出-人力资源和社会保障管理事务-行政运行</t>
  </si>
  <si>
    <t>社会保障和就业支出-人力资源和社会保障管理事务-一般行政管理事务</t>
  </si>
  <si>
    <t>综合业务管理</t>
  </si>
  <si>
    <t>劳动保障监察</t>
  </si>
  <si>
    <t>就业管理事务</t>
  </si>
  <si>
    <t>社会保险经办机构</t>
  </si>
  <si>
    <t>劳动人事争议调解仲裁</t>
  </si>
  <si>
    <t>其他人力资源和社会保障管理事务支出</t>
  </si>
  <si>
    <t>桥林</t>
  </si>
  <si>
    <t>民政管理事务</t>
  </si>
  <si>
    <t>拥军优属</t>
  </si>
  <si>
    <t>老龄事务</t>
  </si>
  <si>
    <t>社会保障和就业支出-民政管理事务-民间组织管理</t>
  </si>
  <si>
    <t>行政区划和地名管理</t>
  </si>
  <si>
    <t>基层政权和社区建设</t>
  </si>
  <si>
    <t>其他民政管理事务支出</t>
  </si>
  <si>
    <t>财政对社会保险基金的补助</t>
  </si>
  <si>
    <t>财政对基本养老保险基金的补助</t>
  </si>
  <si>
    <t>财政对失业保险基金的补助</t>
  </si>
  <si>
    <t>财政对基本医疗保险基金的补助</t>
  </si>
  <si>
    <t>财政对工伤保险基金的补助</t>
  </si>
  <si>
    <t>财政对生育保险基金的补助</t>
  </si>
  <si>
    <t>财政对城乡居民基本养老保险基金的补助</t>
  </si>
  <si>
    <t>财政对其他社会保险基金的补助</t>
  </si>
  <si>
    <t>行政事业单位离退休</t>
  </si>
  <si>
    <t>归口管理的行政单位离退休</t>
  </si>
  <si>
    <t>事业单位离退休</t>
  </si>
  <si>
    <t>离退休人员管理机构</t>
  </si>
  <si>
    <t>未归口管理的行政单位离退休</t>
  </si>
  <si>
    <t>其他行政事业单位离退休支出</t>
  </si>
  <si>
    <t>就业补助</t>
  </si>
  <si>
    <t>其他就业补助支出</t>
  </si>
  <si>
    <t>抚恤</t>
  </si>
  <si>
    <t>死亡抚恤</t>
  </si>
  <si>
    <t>伤残抚恤</t>
  </si>
  <si>
    <t>在乡复员、退伍军人生活补助</t>
  </si>
  <si>
    <t>义务兵优待</t>
  </si>
  <si>
    <t>农村籍退役士兵老年生活补助</t>
  </si>
  <si>
    <t>其他优抚支出</t>
  </si>
  <si>
    <t>退役安置</t>
  </si>
  <si>
    <t>退役士兵安置</t>
  </si>
  <si>
    <t>军队移交政府的离退休人员安置</t>
  </si>
  <si>
    <t>军队移交政府离退休干部管理机构</t>
  </si>
  <si>
    <t>其他退役安置支出</t>
  </si>
  <si>
    <t>社会福利</t>
  </si>
  <si>
    <t>儿童福利</t>
  </si>
  <si>
    <t>老年福利</t>
  </si>
  <si>
    <t>殡葬</t>
  </si>
  <si>
    <t>社会福利事业单位</t>
  </si>
  <si>
    <t>社会保障和就业支出-社会福利-其他社会福利支出</t>
  </si>
  <si>
    <t>残疾人事业</t>
  </si>
  <si>
    <t>残疾人康复</t>
  </si>
  <si>
    <t>残疾人就业和扶贫</t>
  </si>
  <si>
    <t>残疾人体育</t>
  </si>
  <si>
    <t>其他残疾人事业支出</t>
  </si>
  <si>
    <t>其他城市生活救助</t>
  </si>
  <si>
    <t>其他城市生活救助支出</t>
  </si>
  <si>
    <t>自然灾害生活救助</t>
  </si>
  <si>
    <t>地方自然灾害生活补助</t>
  </si>
  <si>
    <t>红十字事业</t>
  </si>
  <si>
    <t>最低生活保障</t>
  </si>
  <si>
    <t>城市最低生活保障金支出</t>
  </si>
  <si>
    <t>农村最低生活保障金支出</t>
  </si>
  <si>
    <t>临时救助</t>
  </si>
  <si>
    <t>临时救助支出</t>
  </si>
  <si>
    <t>流浪乞讨人员救助支出</t>
  </si>
  <si>
    <t>城市特困人员供养</t>
  </si>
  <si>
    <t>泰山</t>
  </si>
  <si>
    <t>农村五保供养支出</t>
  </si>
  <si>
    <t>其他生活救助</t>
  </si>
  <si>
    <t>其他农村生活救助</t>
  </si>
  <si>
    <t>其他社会保障和就业支出</t>
  </si>
  <si>
    <t>医疗卫生与计划生育支出</t>
  </si>
  <si>
    <t>医疗卫生与计划生育管理事务</t>
  </si>
  <si>
    <t>其他医疗卫生与计划生育管理事务支出</t>
  </si>
  <si>
    <t>公立医院</t>
  </si>
  <si>
    <t>综合医院</t>
  </si>
  <si>
    <t>中医（民族）医院</t>
  </si>
  <si>
    <t>精神病医院</t>
  </si>
  <si>
    <t>基层医疗卫生机构</t>
  </si>
  <si>
    <t>城市社区卫生机构</t>
  </si>
  <si>
    <t>医疗卫生与计划生育支出-基层医疗卫生机构-乡镇卫生院</t>
  </si>
  <si>
    <t>医疗卫生与计划生育支出-基层医疗卫生机构-其他基层医疗卫生机构支出</t>
  </si>
  <si>
    <t>公共卫生</t>
  </si>
  <si>
    <t>疾病预防控制机构</t>
  </si>
  <si>
    <t>卫生监督机构</t>
  </si>
  <si>
    <t>妇幼保健机构</t>
  </si>
  <si>
    <t>应急救治机构</t>
  </si>
  <si>
    <t>基本公共卫生服务</t>
  </si>
  <si>
    <t>重大公共卫生专项</t>
  </si>
  <si>
    <t>医疗卫生支出-公共卫生-其他公共卫生支出</t>
  </si>
  <si>
    <t>医疗保障</t>
  </si>
  <si>
    <t>行政单位医疗</t>
  </si>
  <si>
    <t>事业单位医疗</t>
  </si>
  <si>
    <t>公务员医疗补助</t>
  </si>
  <si>
    <t>优抚对象医疗补助</t>
  </si>
  <si>
    <t>新型农村合作医疗</t>
  </si>
  <si>
    <t>城镇居民基本医疗保险</t>
  </si>
  <si>
    <t>城乡医疗救助</t>
  </si>
  <si>
    <t>疾病应急救助</t>
  </si>
  <si>
    <t>计划生育事务</t>
  </si>
  <si>
    <t>计划生育机构</t>
  </si>
  <si>
    <t>计划生育服务</t>
  </si>
  <si>
    <t>其他人口与计划生育事务支出</t>
  </si>
  <si>
    <t>其他计划生育事务支出</t>
  </si>
  <si>
    <t>食品和药品监督管理事务</t>
  </si>
  <si>
    <t>食品、药品及医疗器械检验</t>
  </si>
  <si>
    <t>食品安全事务</t>
  </si>
  <si>
    <t>医疗卫生与计划生育支出-食品和药品监督管理事务-事业运行</t>
  </si>
  <si>
    <t>其他食品和药品监督管理事务支出</t>
  </si>
  <si>
    <t>其他医疗卫生与计划生育支出</t>
  </si>
  <si>
    <t>节能环保</t>
  </si>
  <si>
    <t>环境保护管理事务</t>
  </si>
  <si>
    <t>环境保护宣传</t>
  </si>
  <si>
    <t>环境监测与监察</t>
  </si>
  <si>
    <t>其他环境监测与监察支出</t>
  </si>
  <si>
    <t>污染防治</t>
  </si>
  <si>
    <t>水体</t>
  </si>
  <si>
    <t>排污费安排的支出</t>
  </si>
  <si>
    <t>其他污染防治支出</t>
  </si>
  <si>
    <t>节能环保支出-自然生态保护-农村环境保护</t>
  </si>
  <si>
    <t>其他污染减排支出</t>
  </si>
  <si>
    <t>其他节能环保支出</t>
  </si>
  <si>
    <t>城乡社区事务</t>
  </si>
  <si>
    <t>城乡社区管理事务</t>
  </si>
  <si>
    <t>城管执法</t>
  </si>
  <si>
    <t>工程建设管理</t>
  </si>
  <si>
    <t>住宅建设与房地产市场监管</t>
  </si>
  <si>
    <t>其他城乡社区管理事务支出</t>
  </si>
  <si>
    <t>城乡社区规划与管理</t>
  </si>
  <si>
    <t>其他制造业支出</t>
  </si>
  <si>
    <t>城乡社区公共设施</t>
  </si>
  <si>
    <t>小城镇基础设施建设</t>
  </si>
  <si>
    <t>城乡社区支出-城乡社区公共设施-其他城乡社区公共设施支出</t>
  </si>
  <si>
    <t>城乡社区环境卫生</t>
  </si>
  <si>
    <t>建设市场管理与监督</t>
  </si>
  <si>
    <t>国有土地使用权出让收入安排的支出</t>
  </si>
  <si>
    <t>征地和拆迁补偿支出</t>
  </si>
  <si>
    <t>土地开发支出</t>
  </si>
  <si>
    <t>农村基础设施建设支出</t>
  </si>
  <si>
    <t>土地出让业务支出</t>
  </si>
  <si>
    <t>廉租住房支出</t>
  </si>
  <si>
    <t>其他国有土地使用权出让收入安排的支出</t>
  </si>
  <si>
    <t>国有土地收益基金支出</t>
  </si>
  <si>
    <t>农业土地开发资金支出</t>
  </si>
  <si>
    <t>城市基础设施配套费安排的支出</t>
  </si>
  <si>
    <t>城市公共设施</t>
  </si>
  <si>
    <t>其他城市基础设施配套费安排的支出</t>
  </si>
  <si>
    <t>其他城乡社区事务支出</t>
  </si>
  <si>
    <t>农林水事务</t>
  </si>
  <si>
    <t>农业</t>
  </si>
  <si>
    <t>农林水支出-农业-一般行政管理事务</t>
  </si>
  <si>
    <t>科技转化与推广服务</t>
  </si>
  <si>
    <t>病虫害控制</t>
  </si>
  <si>
    <t>农产品质量安全</t>
  </si>
  <si>
    <t>执法监管</t>
  </si>
  <si>
    <t>农林水支出-农业-统计监测与信息服务</t>
  </si>
  <si>
    <t>农业行业业务管理</t>
  </si>
  <si>
    <t>农业组织化与产业化经营</t>
  </si>
  <si>
    <t>农村公益事业</t>
  </si>
  <si>
    <t>其他农业支出</t>
  </si>
  <si>
    <t>林业</t>
  </si>
  <si>
    <t>林业事业机构</t>
  </si>
  <si>
    <t>森林培育</t>
  </si>
  <si>
    <t>林业执法与监督</t>
  </si>
  <si>
    <t>林业有害生物防治</t>
  </si>
  <si>
    <t>林业防灾减灾</t>
  </si>
  <si>
    <t>其他林业支出</t>
  </si>
  <si>
    <t>水利</t>
  </si>
  <si>
    <t>机关服务</t>
  </si>
  <si>
    <t>水利行业业务管理</t>
  </si>
  <si>
    <t>水利工程建设</t>
  </si>
  <si>
    <t>水利工程运行与维护</t>
  </si>
  <si>
    <t>水利前期工作</t>
  </si>
  <si>
    <t>水利执法监督</t>
  </si>
  <si>
    <t>防汛</t>
  </si>
  <si>
    <t>抗旱</t>
  </si>
  <si>
    <t>农田水利</t>
  </si>
  <si>
    <t>盘城</t>
  </si>
  <si>
    <t>水利技术推广和培训</t>
  </si>
  <si>
    <t>水资源费安排的支出</t>
  </si>
  <si>
    <t>其他水利支出</t>
  </si>
  <si>
    <t>扶贫</t>
  </si>
  <si>
    <t>农村基础设施建设</t>
  </si>
  <si>
    <t>农业综合开发</t>
  </si>
  <si>
    <t>其他农业综合开发支出</t>
  </si>
  <si>
    <t>农村综合改革</t>
  </si>
  <si>
    <t>对村级一事一议的补助</t>
  </si>
  <si>
    <t>对村民委员会和村党支部的补助</t>
  </si>
  <si>
    <t>农林水支出-农村综合改革-对村集体经济组织的补助</t>
  </si>
  <si>
    <t>对农村综合改革示范点补助</t>
  </si>
  <si>
    <t>其他农村综合改革支出</t>
  </si>
  <si>
    <t>其他农林水事务支出</t>
  </si>
  <si>
    <t>交通运输</t>
  </si>
  <si>
    <t>公路水路运输</t>
  </si>
  <si>
    <t>公路养护</t>
  </si>
  <si>
    <t>公路路政管理</t>
  </si>
  <si>
    <t>公路和运输信息化建设</t>
  </si>
  <si>
    <t>公路运输管理</t>
  </si>
  <si>
    <t>航道维护</t>
  </si>
  <si>
    <t>其他交通运输支出</t>
  </si>
  <si>
    <t>公共交通运营补助</t>
  </si>
  <si>
    <t>资源勘探信息等支出</t>
  </si>
  <si>
    <t>其他资源勘探信息等支出</t>
  </si>
  <si>
    <t>资源勘探开发</t>
  </si>
  <si>
    <t>其他资源勘探业支出</t>
  </si>
  <si>
    <t>珍珠泉</t>
  </si>
  <si>
    <t>制造业</t>
  </si>
  <si>
    <t>建筑业</t>
  </si>
  <si>
    <t>其他建筑业支出</t>
  </si>
  <si>
    <t>工业和信息产业监管支出</t>
  </si>
  <si>
    <t>安全生产监管</t>
  </si>
  <si>
    <t>其他安全生产监管支出</t>
  </si>
  <si>
    <t>支持中小企业发展和管理支出</t>
  </si>
  <si>
    <t>资源勘探信息等支出-支持中小企业发展和管理支出-行政运行</t>
  </si>
  <si>
    <t>中小企业发展专项</t>
  </si>
  <si>
    <t>其他支持中小企业发展和管理支出</t>
  </si>
  <si>
    <t>商业服务业等事务</t>
  </si>
  <si>
    <t>旅游业管理与服务支出</t>
  </si>
  <si>
    <t>其他旅游业管理与服务支出</t>
  </si>
  <si>
    <t>旅游发展基金支出</t>
  </si>
  <si>
    <t>其他旅游发展基金支出</t>
  </si>
  <si>
    <t>其他商业服务业等事务支出</t>
  </si>
  <si>
    <t>金融监管等事务支出</t>
  </si>
  <si>
    <t>金融部门行政支出</t>
  </si>
  <si>
    <t>安全防卫</t>
  </si>
  <si>
    <t>其他金融监管等事务支出</t>
  </si>
  <si>
    <t>援助其他地区支出</t>
  </si>
  <si>
    <t>其他支出</t>
  </si>
  <si>
    <t>国土资源气象等事务</t>
  </si>
  <si>
    <t>国土资源事务</t>
  </si>
  <si>
    <t>国土资源规划及管理</t>
  </si>
  <si>
    <t>土地资源调查</t>
  </si>
  <si>
    <t>土地资源利用与保护</t>
  </si>
  <si>
    <t>开发区</t>
  </si>
  <si>
    <t>土地资源储备支出</t>
  </si>
  <si>
    <t>地质及矿产资源调查</t>
  </si>
  <si>
    <t>其他国土资源事务支出</t>
  </si>
  <si>
    <t>地震事务</t>
  </si>
  <si>
    <t>其他地震事务支出</t>
  </si>
  <si>
    <t>气象事务</t>
  </si>
  <si>
    <t>气象服务</t>
  </si>
  <si>
    <t>住房保障支出</t>
  </si>
  <si>
    <t>保障性安居工程支出</t>
  </si>
  <si>
    <t>农村危房改造</t>
  </si>
  <si>
    <t>其他保障性安居工程支出</t>
  </si>
  <si>
    <t>住房改革支出</t>
  </si>
  <si>
    <t>住房公积金</t>
  </si>
  <si>
    <t>提租补贴</t>
  </si>
  <si>
    <t>购房补贴</t>
  </si>
  <si>
    <t>城乡社区住宅</t>
  </si>
  <si>
    <t>其他城乡社区住宅支出</t>
  </si>
  <si>
    <t>粮油物资储备事务</t>
  </si>
  <si>
    <t>粮油事务</t>
  </si>
  <si>
    <t>粮食信息统计</t>
  </si>
  <si>
    <t>粮食财务挂账利息补贴</t>
  </si>
  <si>
    <t>粮油储备</t>
  </si>
  <si>
    <t>储备粮油补贴支出</t>
  </si>
  <si>
    <t>预备费</t>
  </si>
  <si>
    <t>债务还本支出</t>
  </si>
  <si>
    <t>地方政府一般债务还本支出</t>
  </si>
  <si>
    <t>地方政府一般债券还本支出</t>
  </si>
  <si>
    <t>债务付息支出</t>
  </si>
  <si>
    <t>地方政府一般债务付息支出</t>
  </si>
  <si>
    <t>地方政府一般债券付息支出</t>
  </si>
  <si>
    <t>地方政府专项债务付息支出</t>
  </si>
  <si>
    <t>国有土地使用权出让金债务付息支出</t>
  </si>
  <si>
    <t>债务发行费用支出</t>
  </si>
  <si>
    <t>地方政府一般债务发行费用支出</t>
  </si>
  <si>
    <t>地方政府专项债务发行费用支出</t>
  </si>
  <si>
    <t>国有土地使用权出让金债务发行费用支出</t>
  </si>
  <si>
    <t>科目名称</t>
  </si>
  <si>
    <t>浦口板块</t>
  </si>
  <si>
    <t>单位：万元</t>
  </si>
  <si>
    <t>行政区</t>
  </si>
  <si>
    <t>高新区</t>
  </si>
  <si>
    <t>其他公共安全支出</t>
  </si>
  <si>
    <t>特困人员供养</t>
  </si>
  <si>
    <t>自然生态保护</t>
  </si>
  <si>
    <t>彩票公益金安排的支出</t>
  </si>
  <si>
    <t>用于体育事业的彩票公益金支出</t>
  </si>
  <si>
    <t>一般公共服务支出</t>
  </si>
  <si>
    <t>一般公共服务支出-政协事务-一般行政管理事务</t>
  </si>
  <si>
    <t>一般公共服务支出-政府办公厅（室）及相关机构事务-行政运行</t>
  </si>
  <si>
    <t>一般公共服务支出-政府办公厅（室）及相关机构事务-一般行政管理事务</t>
  </si>
  <si>
    <t>一般公共服务支出-统计信息事务-行政运行</t>
  </si>
  <si>
    <t>一般公共服务支出-财政事务-行政运行</t>
  </si>
  <si>
    <t>一般公共服务支出-审计事务-行政运行</t>
  </si>
  <si>
    <t>一般公共服务支出-纪检监察事务-行政运行</t>
  </si>
  <si>
    <t>一般公共服务支出-纪检监察事务-一般行政管理事务</t>
  </si>
  <si>
    <t>一般公共服务支出-商贸事务-事业运行</t>
  </si>
  <si>
    <t>一般公共服务支出-群众团体事务-行政运行</t>
  </si>
  <si>
    <t>一般公共服务支出-群众团体事务-其他群众团体事务支出</t>
  </si>
  <si>
    <t>一般公共服务支出-组织事务-行政运行</t>
  </si>
  <si>
    <t>一般公共服务支出-组织事务-一般行政管理事务</t>
  </si>
  <si>
    <t>一般公共服务支出-宣传事务-行政运行</t>
  </si>
  <si>
    <t>一般公共服务支出-宣传事务-一般行政管理事务</t>
  </si>
  <si>
    <t>一般公共服务支出-统战事务-其他统战事务支出</t>
  </si>
  <si>
    <t>公共安全支出</t>
  </si>
  <si>
    <t>公共安全支出-司法-基层司法业务</t>
  </si>
  <si>
    <t>教育支出</t>
  </si>
  <si>
    <t>教育支出-教育管理事务-行政运行</t>
  </si>
  <si>
    <t>教育支出-教育管理事务--其他教育管理事务支出</t>
  </si>
  <si>
    <t>教育支出-普通教育-学前教育</t>
  </si>
  <si>
    <t>科学技术支出</t>
  </si>
  <si>
    <t>文化体育与传媒支出</t>
  </si>
  <si>
    <t>文化体育与传媒支出-文化-群众文化</t>
  </si>
  <si>
    <t>文化体育与传媒支出-体育-群众体育</t>
  </si>
  <si>
    <t>社会保障和就业支出</t>
  </si>
  <si>
    <t>社会保障和就业支出-民政管理事务-行政运行</t>
  </si>
  <si>
    <t>社会保障和就业支出-民政管理事务-拥军优属</t>
  </si>
  <si>
    <t>社会保障和就业支出-民政管理事务-老龄事务</t>
  </si>
  <si>
    <t>社会保障和就业支出-民政管理事务-基层政权和社区建设</t>
  </si>
  <si>
    <t>社会保障和就业支出-财政对社会保险基金的补助-财政对城乡居民基本养老保险基金的补助</t>
  </si>
  <si>
    <t>社会保障和就业支出-抚恤-义务兵优待</t>
  </si>
  <si>
    <t>社会保障和就业支出-抚恤-其他优抚支出</t>
  </si>
  <si>
    <t>社会保障和就业支出-退役安置-其他退役安置支出</t>
  </si>
  <si>
    <t>社会保障和就业支出-社会福利-老年福利</t>
  </si>
  <si>
    <t>社会保障和就业支出-社会福利-殡葬</t>
  </si>
  <si>
    <t>社会保障和就业支出-残疾人事业-残疾人就业和扶贫</t>
  </si>
  <si>
    <t>社会保障和就业支出-残疾人事业-其他残疾人事业支出</t>
  </si>
  <si>
    <t>社会保障和就业支出-最低生活保障-城市最低生活保障金支出</t>
  </si>
  <si>
    <t>社会保障和就业支出-最低生活保障-农村最低生活保障金支出</t>
  </si>
  <si>
    <t>社会保障和就业支出-临时救助-临时救助支出</t>
  </si>
  <si>
    <t>医疗卫生与计划生育支出-公共卫生-基本公共卫生服务</t>
  </si>
  <si>
    <t>医疗卫生与计划生育支出-医疗保障-新型农村合作医疗</t>
  </si>
  <si>
    <t>医疗卫生与计划生育支出-计划生育事务-计划生育机构</t>
  </si>
  <si>
    <t>医疗卫生与计划生育支出-计划生育事务-计划生育服务</t>
  </si>
  <si>
    <t>节能环保支出</t>
  </si>
  <si>
    <t>节能环保支出-环境保护管理事务-事业运行</t>
  </si>
  <si>
    <t>城乡社区支出</t>
  </si>
  <si>
    <t>城乡社区支出-城乡社区管理事务-城管执法</t>
  </si>
  <si>
    <t>城乡社区支出-城乡社区管理事务-其他城乡社区管理事务支出</t>
  </si>
  <si>
    <t>城乡社区支出-城乡社区规划与管理-城乡社区规划与管理</t>
  </si>
  <si>
    <t>城乡社区支出-城乡社区公共设施-小城镇基础设施建设</t>
  </si>
  <si>
    <t>城乡社区支出-城乡社区环境卫生-城乡社区环境卫生</t>
  </si>
  <si>
    <t>农林水支出</t>
  </si>
  <si>
    <t>农林水支出-农业-行政运行</t>
  </si>
  <si>
    <t>农林水支出-林业-林业防灾减灾</t>
  </si>
  <si>
    <t>农林水支出-水利-防汛</t>
  </si>
  <si>
    <t>资源勘探信息等支出-安全生产监管-行政运行</t>
  </si>
  <si>
    <t>资源勘探信息等支出-安全生产监管-一般行政管理事务</t>
  </si>
  <si>
    <t>住房保障支出-住房改革支出-住房公积金</t>
  </si>
  <si>
    <t>住房保障支出-住房改革支出-提租补贴</t>
  </si>
  <si>
    <t>住房保障支出-住房改革支出-购房补贴</t>
  </si>
  <si>
    <t>政府办公厅相关机构事务</t>
  </si>
  <si>
    <t>一般公共服务支出-发展与改革事务-其他发展与改革事务支出</t>
  </si>
  <si>
    <t>公共安全支出-司法-普法宣传</t>
  </si>
  <si>
    <t>教育支出-普通教育-小学教育</t>
  </si>
  <si>
    <t>教育支出-普通教育-初中教育</t>
  </si>
  <si>
    <t>文化体育与传媒支出-文化-文化活动</t>
  </si>
  <si>
    <t>社会保障和就业支出-财政对社会保险基金的补助-财政对基本养老保险基金的补助</t>
  </si>
  <si>
    <t>社会保障和就业支出-财政对社会保险基金的补助-财政对城乡居民社会养老保险基金的补助</t>
  </si>
  <si>
    <t>社会保障和就业支出-城市居民最低生活保障-城市居民最低生活保障金支出</t>
  </si>
  <si>
    <t>社会保障和就业支出-农村最低生活保障-农村最低生活保障金支出</t>
  </si>
  <si>
    <t>社会保障和就业支出-其他社会保障和就业支出-其他社会保障和就业支出</t>
  </si>
  <si>
    <t>医疗卫生支出-人口与计划生育事务-一般行政管理事务</t>
  </si>
  <si>
    <t>医疗卫生支出-基层医疗卫生机构-乡镇卫生院</t>
  </si>
  <si>
    <t>医疗卫生支出-医疗保障-新型农村合作医疗</t>
  </si>
  <si>
    <t>医疗卫生支出-人口与计划生育事务-其他人口与计划生育事务支出</t>
  </si>
  <si>
    <t>医疗卫生支出-食品和药品监督管理事务-食品安全事务</t>
  </si>
  <si>
    <t>城乡社区支出-城乡社区管理事务-一般行政管理事务</t>
  </si>
  <si>
    <t>农林水支出-农业-病虫害控制</t>
  </si>
  <si>
    <t>农林水支出-农业-农产品质量安全</t>
  </si>
  <si>
    <t>农林水支出-农业-其他农业支出</t>
  </si>
  <si>
    <t>农林水支出-水利-水利工程运行与维护</t>
  </si>
  <si>
    <t>农林水支出-农村综合改革-对村民委员会和村党支部的补助</t>
  </si>
  <si>
    <t>商业服务业等支出</t>
  </si>
  <si>
    <t>商业服务业等支出-旅游业管理与服务支出-其他旅游业管理与服务支出</t>
  </si>
  <si>
    <t>政府办公厅(室)及相关机构事务</t>
  </si>
  <si>
    <t>治安管理</t>
  </si>
  <si>
    <t>其他社会保障和就业支出(款)</t>
  </si>
  <si>
    <t>其他社会保障和就业支出（项）</t>
  </si>
  <si>
    <t>乡镇卫生院</t>
  </si>
  <si>
    <t>城乡社区规划与管理（款）</t>
  </si>
  <si>
    <t>城乡社区规划与管理（项）</t>
  </si>
  <si>
    <t>其他城乡社区公共设施支出</t>
  </si>
  <si>
    <t>城乡社区环境卫生（款）</t>
  </si>
  <si>
    <t>城乡社区环境卫生（项）</t>
  </si>
  <si>
    <t>工业和信息产业监管</t>
  </si>
  <si>
    <t>政府办公厅及相关机构事务</t>
  </si>
  <si>
    <t>信访事务</t>
  </si>
  <si>
    <t>专项普查活动</t>
  </si>
  <si>
    <t>其他统计信息事务支出</t>
  </si>
  <si>
    <t>其他审计事务支出</t>
  </si>
  <si>
    <t>其他纪检监察事务支出</t>
  </si>
  <si>
    <t>党委办公厅及相关机构事务</t>
  </si>
  <si>
    <t>其他组织事务支出</t>
  </si>
  <si>
    <t>其他宣传事务支出</t>
  </si>
  <si>
    <t>其他社会福利支出</t>
  </si>
  <si>
    <t>其他公共卫生支出</t>
  </si>
  <si>
    <t>农村环境保护</t>
  </si>
  <si>
    <t>资源斟探信息等支出</t>
  </si>
  <si>
    <t>老山</t>
  </si>
  <si>
    <t>国土海洋气象等支出</t>
  </si>
  <si>
    <t>党委办公厅（室）及相关机构事务</t>
  </si>
  <si>
    <t>科工园</t>
  </si>
  <si>
    <t>其他共产党事务</t>
  </si>
  <si>
    <t>其他城乡社区公共设施</t>
  </si>
  <si>
    <t>其他群众团体事务</t>
  </si>
  <si>
    <t>其他组织事务</t>
  </si>
  <si>
    <t>其他科学技术管理事务支出</t>
  </si>
  <si>
    <t>民政管理事务支出</t>
  </si>
  <si>
    <t>行政事业单位离退休支出</t>
  </si>
  <si>
    <t>其他残疾人事业</t>
  </si>
  <si>
    <t>人口与计划生育事务</t>
  </si>
  <si>
    <t>城乡社区事务支出</t>
  </si>
  <si>
    <t>其他城乡社区支出</t>
  </si>
  <si>
    <t>其他农林水支出</t>
  </si>
  <si>
    <t>资源勘探信息</t>
  </si>
  <si>
    <t>支出中小企业发展和管理支出</t>
  </si>
  <si>
    <t>一、一般公共服务支出</t>
  </si>
  <si>
    <t>四、公共安全支出</t>
  </si>
  <si>
    <t>五、教育支出</t>
  </si>
  <si>
    <t>六、科学技术支出</t>
  </si>
  <si>
    <t>八、社会保障和就业支出</t>
  </si>
  <si>
    <t>社会保险业务管理事务</t>
  </si>
  <si>
    <t>劳动人事争议调节仲裁</t>
  </si>
  <si>
    <t>九、医疗卫生支出</t>
  </si>
  <si>
    <t>十、节能环保支出</t>
  </si>
  <si>
    <t>十一、城乡社区支出</t>
  </si>
  <si>
    <t>十三、交通运输支出</t>
  </si>
  <si>
    <t>十四、资源勘探电力信息等支出</t>
  </si>
  <si>
    <t>其他资源勘探电力信息等支出</t>
  </si>
  <si>
    <t>十七、援助其他地区支出</t>
  </si>
  <si>
    <t>十八、国土海洋气象等支出</t>
  </si>
  <si>
    <t>十九、住房保障支出</t>
  </si>
  <si>
    <t>二十一、预备费</t>
  </si>
  <si>
    <t>二十三、其他支出</t>
  </si>
  <si>
    <t>其他政府办公厅及相关事务支出</t>
  </si>
  <si>
    <t>其他行政事业单位离退休</t>
  </si>
  <si>
    <t>其他统计信息事务</t>
  </si>
  <si>
    <t>其他财政事务</t>
  </si>
  <si>
    <t>其他纪检监察事务</t>
  </si>
  <si>
    <t>其他宣传事务</t>
  </si>
  <si>
    <t>共产党事务</t>
  </si>
  <si>
    <t>其他公安</t>
  </si>
  <si>
    <t>其他公共安全</t>
  </si>
  <si>
    <t>其他普通教育</t>
  </si>
  <si>
    <t>其他科学技术</t>
  </si>
  <si>
    <t>其他人力资源和社会保障管理事务</t>
  </si>
  <si>
    <t>其他民政管理事务</t>
  </si>
  <si>
    <t>其他优抚</t>
  </si>
  <si>
    <t>军队移交地方安置</t>
  </si>
  <si>
    <t>其他安置</t>
  </si>
  <si>
    <t>其他社会福利</t>
  </si>
  <si>
    <t>城市最低生活保障金</t>
  </si>
  <si>
    <t>农村最低生活保障金</t>
  </si>
  <si>
    <t>农村五保供养</t>
  </si>
  <si>
    <t>医疗卫生与计划生育</t>
  </si>
  <si>
    <t>其他公共卫生</t>
  </si>
  <si>
    <t>其他计划生育事务</t>
  </si>
  <si>
    <t>其他城乡社区管理事务</t>
  </si>
  <si>
    <t>其他城乡社区事务</t>
  </si>
  <si>
    <t>其他农业</t>
  </si>
  <si>
    <t>资源勘探电力信息等事务</t>
  </si>
  <si>
    <t>其他安全生产监管</t>
  </si>
  <si>
    <t>支持中小企业发展和管理</t>
  </si>
  <si>
    <t>其他支出中小企业发展和管理</t>
  </si>
  <si>
    <t>代表工作</t>
  </si>
  <si>
    <t>财政事务支出</t>
  </si>
  <si>
    <t>在乡复员军人、退伍军人生活补助</t>
  </si>
  <si>
    <t>医疗卫生管理事务</t>
  </si>
  <si>
    <t>优抚对象医疗救助</t>
  </si>
  <si>
    <t>村综合改革</t>
  </si>
  <si>
    <t>对村集体经济组织的补助</t>
  </si>
  <si>
    <t>资源勘探电力信息等支出</t>
  </si>
  <si>
    <t>其他商业服务业等支出</t>
  </si>
  <si>
    <t>住房保障性支出</t>
  </si>
  <si>
    <t>收入项目</t>
  </si>
  <si>
    <t>基本工资</t>
  </si>
  <si>
    <t>社会保障缴费</t>
  </si>
  <si>
    <t>其他工资福利支出</t>
  </si>
  <si>
    <t>公务用车运行维护费</t>
  </si>
  <si>
    <t>其他商品和服务支出</t>
  </si>
  <si>
    <t>退休费</t>
  </si>
  <si>
    <t>奖励金</t>
  </si>
  <si>
    <t>其他资本性支出</t>
  </si>
  <si>
    <t>基金收入项目</t>
  </si>
  <si>
    <t>基金支出项目</t>
  </si>
  <si>
    <t>小计</t>
  </si>
  <si>
    <t>科目代码</t>
  </si>
  <si>
    <t>1799133676.50</t>
  </si>
  <si>
    <t>工资福利支出</t>
  </si>
  <si>
    <t>1293130487.57</t>
  </si>
  <si>
    <t>868360</t>
  </si>
  <si>
    <t>694632</t>
  </si>
  <si>
    <t>321288</t>
  </si>
  <si>
    <t>299748</t>
  </si>
  <si>
    <t>383398</t>
  </si>
  <si>
    <t>2801856</t>
  </si>
  <si>
    <t>1944732</t>
  </si>
  <si>
    <t>1415375</t>
  </si>
  <si>
    <t>95724</t>
  </si>
  <si>
    <t>336856</t>
  </si>
  <si>
    <t>653704.88</t>
  </si>
  <si>
    <t>1622760</t>
  </si>
  <si>
    <t>1589568</t>
  </si>
  <si>
    <t>3822852</t>
  </si>
  <si>
    <t>1888056</t>
  </si>
  <si>
    <t>109920</t>
  </si>
  <si>
    <t>248556</t>
  </si>
  <si>
    <t>61788</t>
  </si>
  <si>
    <t>514980</t>
  </si>
  <si>
    <t>3053568</t>
  </si>
  <si>
    <t>1095960</t>
  </si>
  <si>
    <t>922840</t>
  </si>
  <si>
    <t>510648</t>
  </si>
  <si>
    <t>113172</t>
  </si>
  <si>
    <t>142884</t>
  </si>
  <si>
    <t>113868</t>
  </si>
  <si>
    <t>568213</t>
  </si>
  <si>
    <t>607548</t>
  </si>
  <si>
    <t>1239143</t>
  </si>
  <si>
    <t>402600</t>
  </si>
  <si>
    <t>419208</t>
  </si>
  <si>
    <t>151044</t>
  </si>
  <si>
    <t>474341</t>
  </si>
  <si>
    <t>22980</t>
  </si>
  <si>
    <t>571956</t>
  </si>
  <si>
    <t>488820</t>
  </si>
  <si>
    <t>394670</t>
  </si>
  <si>
    <t>684180</t>
  </si>
  <si>
    <t>586882</t>
  </si>
  <si>
    <t>3612888</t>
  </si>
  <si>
    <t>3191268</t>
  </si>
  <si>
    <t>2166996</t>
  </si>
  <si>
    <t>3343116</t>
  </si>
  <si>
    <t>2531688</t>
  </si>
  <si>
    <t>443172</t>
  </si>
  <si>
    <t>2826948</t>
  </si>
  <si>
    <t>2005044</t>
  </si>
  <si>
    <t>3247104</t>
  </si>
  <si>
    <t>91152</t>
  </si>
  <si>
    <t>1458252</t>
  </si>
  <si>
    <t>472188</t>
  </si>
  <si>
    <t>1512216</t>
  </si>
  <si>
    <t>957060</t>
  </si>
  <si>
    <t>133452</t>
  </si>
  <si>
    <t>2225820</t>
  </si>
  <si>
    <t>488484</t>
  </si>
  <si>
    <t>642948</t>
  </si>
  <si>
    <t>4023420</t>
  </si>
  <si>
    <t>713936</t>
  </si>
  <si>
    <t>615612</t>
  </si>
  <si>
    <t>82896</t>
  </si>
  <si>
    <t>49452</t>
  </si>
  <si>
    <t>1910286</t>
  </si>
  <si>
    <t>597324</t>
  </si>
  <si>
    <t>176280</t>
  </si>
  <si>
    <t>268776</t>
  </si>
  <si>
    <t>331932</t>
  </si>
  <si>
    <t>188700</t>
  </si>
  <si>
    <t>41328</t>
  </si>
  <si>
    <t>4857348</t>
  </si>
  <si>
    <t>2428152</t>
  </si>
  <si>
    <t>124068</t>
  </si>
  <si>
    <t>1102030</t>
  </si>
  <si>
    <t>436680</t>
  </si>
  <si>
    <t>171144</t>
  </si>
  <si>
    <t>818856</t>
  </si>
  <si>
    <t>416556</t>
  </si>
  <si>
    <t>77232</t>
  </si>
  <si>
    <t>393708</t>
  </si>
  <si>
    <t>37800</t>
  </si>
  <si>
    <t>196032</t>
  </si>
  <si>
    <t>44724</t>
  </si>
  <si>
    <t>319992</t>
  </si>
  <si>
    <t>1078968</t>
  </si>
  <si>
    <t>2123654</t>
  </si>
  <si>
    <t>353004</t>
  </si>
  <si>
    <t>177996</t>
  </si>
  <si>
    <t>421164</t>
  </si>
  <si>
    <t>287172</t>
  </si>
  <si>
    <t>956652</t>
  </si>
  <si>
    <t>509136</t>
  </si>
  <si>
    <t>183666</t>
  </si>
  <si>
    <t>1390056</t>
  </si>
  <si>
    <t>186784</t>
  </si>
  <si>
    <t>1663032</t>
  </si>
  <si>
    <t>540228</t>
  </si>
  <si>
    <t>385764</t>
  </si>
  <si>
    <t>315264</t>
  </si>
  <si>
    <t>89028</t>
  </si>
  <si>
    <t>436136</t>
  </si>
  <si>
    <t>139056</t>
  </si>
  <si>
    <t>205488</t>
  </si>
  <si>
    <t>531060</t>
  </si>
  <si>
    <t>3381780</t>
  </si>
  <si>
    <t>3868932</t>
  </si>
  <si>
    <t>1817016</t>
  </si>
  <si>
    <t>691932</t>
  </si>
  <si>
    <t>188388</t>
  </si>
  <si>
    <t>673200</t>
  </si>
  <si>
    <t>750000</t>
  </si>
  <si>
    <t>306024</t>
  </si>
  <si>
    <t>964992</t>
  </si>
  <si>
    <t>264400</t>
  </si>
  <si>
    <t>641604</t>
  </si>
  <si>
    <t>1285296</t>
  </si>
  <si>
    <t>3660216</t>
  </si>
  <si>
    <t>724824</t>
  </si>
  <si>
    <t>2806608</t>
  </si>
  <si>
    <t>1506684</t>
  </si>
  <si>
    <t>2278464</t>
  </si>
  <si>
    <t>2949252</t>
  </si>
  <si>
    <t>3522612</t>
  </si>
  <si>
    <t>847212</t>
  </si>
  <si>
    <t>1269120</t>
  </si>
  <si>
    <t>843084</t>
  </si>
  <si>
    <t>0</t>
  </si>
  <si>
    <t>2278404</t>
  </si>
  <si>
    <t>349536</t>
  </si>
  <si>
    <t>2770728</t>
  </si>
  <si>
    <t>2884632</t>
  </si>
  <si>
    <t>1994676</t>
  </si>
  <si>
    <t>10478988</t>
  </si>
  <si>
    <t>2953440</t>
  </si>
  <si>
    <t>1153924</t>
  </si>
  <si>
    <t>1453005</t>
  </si>
  <si>
    <t>25932</t>
  </si>
  <si>
    <t>608916</t>
  </si>
  <si>
    <t>893232</t>
  </si>
  <si>
    <t>1392168</t>
  </si>
  <si>
    <t>1660656</t>
  </si>
  <si>
    <t>2771016</t>
  </si>
  <si>
    <t>110364</t>
  </si>
  <si>
    <t>2327652</t>
  </si>
  <si>
    <t>3627672</t>
  </si>
  <si>
    <t>792888</t>
  </si>
  <si>
    <t>13155996</t>
  </si>
  <si>
    <t>2903904</t>
  </si>
  <si>
    <t>695352</t>
  </si>
  <si>
    <t>405132</t>
  </si>
  <si>
    <t>2068436</t>
  </si>
  <si>
    <t>1573740</t>
  </si>
  <si>
    <t>735912</t>
  </si>
  <si>
    <t>526500</t>
  </si>
  <si>
    <t>328780</t>
  </si>
  <si>
    <t>300111</t>
  </si>
  <si>
    <t>12998184</t>
  </si>
  <si>
    <t>672624</t>
  </si>
  <si>
    <t>78373</t>
  </si>
  <si>
    <t>596539</t>
  </si>
  <si>
    <t>377220</t>
  </si>
  <si>
    <t>79296</t>
  </si>
  <si>
    <t>1999565</t>
  </si>
  <si>
    <t>135288</t>
  </si>
  <si>
    <t>521688</t>
  </si>
  <si>
    <t>720252</t>
  </si>
  <si>
    <t>979932</t>
  </si>
  <si>
    <t>104598</t>
  </si>
  <si>
    <t>643668</t>
  </si>
  <si>
    <t>6073176</t>
  </si>
  <si>
    <t>305976</t>
  </si>
  <si>
    <t>232404</t>
  </si>
  <si>
    <t>1203528</t>
  </si>
  <si>
    <t>714000</t>
  </si>
  <si>
    <t>1629744</t>
  </si>
  <si>
    <t>3690348</t>
  </si>
  <si>
    <t>162012</t>
  </si>
  <si>
    <t>148752</t>
  </si>
  <si>
    <t>1995888</t>
  </si>
  <si>
    <t>1879044</t>
  </si>
  <si>
    <t>3778152</t>
  </si>
  <si>
    <t>2172312</t>
  </si>
  <si>
    <t>881892</t>
  </si>
  <si>
    <t>135772</t>
  </si>
  <si>
    <t>55044</t>
  </si>
  <si>
    <t>857292</t>
  </si>
  <si>
    <t>1795140</t>
  </si>
  <si>
    <t>2005320</t>
  </si>
  <si>
    <t>106356</t>
  </si>
  <si>
    <t>1223232</t>
  </si>
  <si>
    <t>1733400</t>
  </si>
  <si>
    <t>2742204</t>
  </si>
  <si>
    <t>3487188</t>
  </si>
  <si>
    <t>3447813</t>
  </si>
  <si>
    <t>307920</t>
  </si>
  <si>
    <t>5110769</t>
  </si>
  <si>
    <t>984672</t>
  </si>
  <si>
    <t>1283400</t>
  </si>
  <si>
    <t>津贴补贴</t>
  </si>
  <si>
    <t>246240</t>
  </si>
  <si>
    <t>33600</t>
  </si>
  <si>
    <t>1873740</t>
  </si>
  <si>
    <t>1736124</t>
  </si>
  <si>
    <t>4410276</t>
  </si>
  <si>
    <t>218364</t>
  </si>
  <si>
    <t>204720</t>
  </si>
  <si>
    <t>4243212</t>
  </si>
  <si>
    <t>138252</t>
  </si>
  <si>
    <t>771888</t>
  </si>
  <si>
    <t>139008</t>
  </si>
  <si>
    <t>7440</t>
  </si>
  <si>
    <t>2869344</t>
  </si>
  <si>
    <t>1627440</t>
  </si>
  <si>
    <t>1040244</t>
  </si>
  <si>
    <t>2400</t>
  </si>
  <si>
    <t>1041144</t>
  </si>
  <si>
    <t>24000</t>
  </si>
  <si>
    <t>42828</t>
  </si>
  <si>
    <t>43200</t>
  </si>
  <si>
    <t>25152</t>
  </si>
  <si>
    <t>861948</t>
  </si>
  <si>
    <t>28776</t>
  </si>
  <si>
    <t>2136696</t>
  </si>
  <si>
    <t>57648</t>
  </si>
  <si>
    <t>3273012</t>
  </si>
  <si>
    <t>924240</t>
  </si>
  <si>
    <t>57348</t>
  </si>
  <si>
    <t>434844</t>
  </si>
  <si>
    <t>27432</t>
  </si>
  <si>
    <t>416460</t>
  </si>
  <si>
    <t>11028</t>
  </si>
  <si>
    <t>15996</t>
  </si>
  <si>
    <t>20724</t>
  </si>
  <si>
    <t>1000</t>
  </si>
  <si>
    <t>1138351</t>
  </si>
  <si>
    <t>8700</t>
  </si>
  <si>
    <t>189228</t>
  </si>
  <si>
    <t>144036</t>
  </si>
  <si>
    <t>79440</t>
  </si>
  <si>
    <t>161964</t>
  </si>
  <si>
    <t>181620</t>
  </si>
  <si>
    <t>7200</t>
  </si>
  <si>
    <t>1082400</t>
  </si>
  <si>
    <t>52716</t>
  </si>
  <si>
    <t>2904852</t>
  </si>
  <si>
    <t>181296</t>
  </si>
  <si>
    <t>148992</t>
  </si>
  <si>
    <t>187836</t>
  </si>
  <si>
    <t>4316096</t>
  </si>
  <si>
    <t>1282200</t>
  </si>
  <si>
    <t>154104</t>
  </si>
  <si>
    <t>352764</t>
  </si>
  <si>
    <t>126576</t>
  </si>
  <si>
    <t>7524</t>
  </si>
  <si>
    <t>194976</t>
  </si>
  <si>
    <t>92268</t>
  </si>
  <si>
    <t>9360</t>
  </si>
  <si>
    <t>6250452</t>
  </si>
  <si>
    <t>8465904</t>
  </si>
  <si>
    <t>1275024</t>
  </si>
  <si>
    <t>26400</t>
  </si>
  <si>
    <t>519479</t>
  </si>
  <si>
    <t>12324</t>
  </si>
  <si>
    <t>154656</t>
  </si>
  <si>
    <t>203937</t>
  </si>
  <si>
    <t>4056</t>
  </si>
  <si>
    <t>4212</t>
  </si>
  <si>
    <t>681132</t>
  </si>
  <si>
    <t>1535760</t>
  </si>
  <si>
    <t>81600</t>
  </si>
  <si>
    <t>551136</t>
  </si>
  <si>
    <t>575352</t>
  </si>
  <si>
    <t>746160</t>
  </si>
  <si>
    <t>203724</t>
  </si>
  <si>
    <t>1377000</t>
  </si>
  <si>
    <t>19788</t>
  </si>
  <si>
    <t>965520</t>
  </si>
  <si>
    <t>31600</t>
  </si>
  <si>
    <t>524760</t>
  </si>
  <si>
    <t>955176</t>
  </si>
  <si>
    <t>1440</t>
  </si>
  <si>
    <t>1723068</t>
  </si>
  <si>
    <t>385092</t>
  </si>
  <si>
    <t>790680</t>
  </si>
  <si>
    <t>1418520</t>
  </si>
  <si>
    <t>567480</t>
  </si>
  <si>
    <t>4800</t>
  </si>
  <si>
    <t>2788200</t>
  </si>
  <si>
    <t>1178160</t>
  </si>
  <si>
    <t>261456</t>
  </si>
  <si>
    <t>4092</t>
  </si>
  <si>
    <t>24541504</t>
  </si>
  <si>
    <t>4256928</t>
  </si>
  <si>
    <t>141516</t>
  </si>
  <si>
    <t>300312</t>
  </si>
  <si>
    <t>1068</t>
  </si>
  <si>
    <t>554040</t>
  </si>
  <si>
    <t>686388</t>
  </si>
  <si>
    <t>1099860</t>
  </si>
  <si>
    <t>540</t>
  </si>
  <si>
    <t>9792</t>
  </si>
  <si>
    <t>54480</t>
  </si>
  <si>
    <t>7080</t>
  </si>
  <si>
    <t>168</t>
  </si>
  <si>
    <t>6348</t>
  </si>
  <si>
    <t>1443132</t>
  </si>
  <si>
    <t>92052</t>
  </si>
  <si>
    <t>179088</t>
  </si>
  <si>
    <t>294408</t>
  </si>
  <si>
    <t>1085016</t>
  </si>
  <si>
    <t>3261240</t>
  </si>
  <si>
    <t>1052676</t>
  </si>
  <si>
    <t>335160</t>
  </si>
  <si>
    <t>199188</t>
  </si>
  <si>
    <t>146568</t>
  </si>
  <si>
    <t>14016</t>
  </si>
  <si>
    <t>374640</t>
  </si>
  <si>
    <t>38400</t>
  </si>
  <si>
    <t>322440</t>
  </si>
  <si>
    <t>57288</t>
  </si>
  <si>
    <t>2859624</t>
  </si>
  <si>
    <t>550968</t>
  </si>
  <si>
    <t>926676</t>
  </si>
  <si>
    <t>547320</t>
  </si>
  <si>
    <t>722520</t>
  </si>
  <si>
    <t>651060</t>
  </si>
  <si>
    <t>1255944</t>
  </si>
  <si>
    <t>668076</t>
  </si>
  <si>
    <t>2381532</t>
  </si>
  <si>
    <t>39213516</t>
  </si>
  <si>
    <t>83520</t>
  </si>
  <si>
    <t>791508</t>
  </si>
  <si>
    <t>19944</t>
  </si>
  <si>
    <t>58032</t>
  </si>
  <si>
    <t>1074456</t>
  </si>
  <si>
    <t>1334520</t>
  </si>
  <si>
    <t>1840836</t>
  </si>
  <si>
    <t>37440</t>
  </si>
  <si>
    <t>3301128</t>
  </si>
  <si>
    <t>690036</t>
  </si>
  <si>
    <t>101316</t>
  </si>
  <si>
    <t>3960</t>
  </si>
  <si>
    <t>8004</t>
  </si>
  <si>
    <t>195960</t>
  </si>
  <si>
    <t>1551936</t>
  </si>
  <si>
    <t>31524</t>
  </si>
  <si>
    <t>4381020</t>
  </si>
  <si>
    <t>456</t>
  </si>
  <si>
    <t>117120</t>
  </si>
  <si>
    <t>2740464</t>
  </si>
  <si>
    <t>84000</t>
  </si>
  <si>
    <t>227544</t>
  </si>
  <si>
    <t>116652</t>
  </si>
  <si>
    <t>478616</t>
  </si>
  <si>
    <t>796836</t>
  </si>
  <si>
    <t>25956</t>
  </si>
  <si>
    <t>181056</t>
  </si>
  <si>
    <t>76608</t>
  </si>
  <si>
    <t>9600</t>
  </si>
  <si>
    <t>1255560</t>
  </si>
  <si>
    <t>1118580</t>
  </si>
  <si>
    <t>991200</t>
  </si>
  <si>
    <t>3762</t>
  </si>
  <si>
    <t>18000</t>
  </si>
  <si>
    <t>29928</t>
  </si>
  <si>
    <t>2184564</t>
  </si>
  <si>
    <t>44532</t>
  </si>
  <si>
    <t>314136</t>
  </si>
  <si>
    <t>1207236</t>
  </si>
  <si>
    <t>283680</t>
  </si>
  <si>
    <t>9584886</t>
  </si>
  <si>
    <t>21600</t>
  </si>
  <si>
    <t>21030</t>
  </si>
  <si>
    <t>1270740</t>
  </si>
  <si>
    <t>36000</t>
  </si>
  <si>
    <t>130272</t>
  </si>
  <si>
    <t>299419</t>
  </si>
  <si>
    <t>286200</t>
  </si>
  <si>
    <t>奖金</t>
  </si>
  <si>
    <t>227325</t>
  </si>
  <si>
    <t>44000</t>
  </si>
  <si>
    <t>26691</t>
  </si>
  <si>
    <t>51303</t>
  </si>
  <si>
    <t>32650</t>
  </si>
  <si>
    <t>125225</t>
  </si>
  <si>
    <t>1076954</t>
  </si>
  <si>
    <t>540003</t>
  </si>
  <si>
    <t>595079.44</t>
  </si>
  <si>
    <t>1265879.1</t>
  </si>
  <si>
    <t>156870.2</t>
  </si>
  <si>
    <t>36812</t>
  </si>
  <si>
    <t>13934492</t>
  </si>
  <si>
    <t>188993.67</t>
  </si>
  <si>
    <t>436472.9</t>
  </si>
  <si>
    <t>758194</t>
  </si>
  <si>
    <t>414585</t>
  </si>
  <si>
    <t>196705.84</t>
  </si>
  <si>
    <t>624052.5</t>
  </si>
  <si>
    <t>176372</t>
  </si>
  <si>
    <t>373273</t>
  </si>
  <si>
    <t>1081123</t>
  </si>
  <si>
    <t>273377.88</t>
  </si>
  <si>
    <t>909295</t>
  </si>
  <si>
    <t>1676373.1</t>
  </si>
  <si>
    <t>65255.08</t>
  </si>
  <si>
    <t>1333667.13</t>
  </si>
  <si>
    <t>2212258</t>
  </si>
  <si>
    <t>293884.79</t>
  </si>
  <si>
    <t>513104.83</t>
  </si>
  <si>
    <t>2992809</t>
  </si>
  <si>
    <t>963484</t>
  </si>
  <si>
    <t>1838305</t>
  </si>
  <si>
    <t>1681498</t>
  </si>
  <si>
    <t>1722571</t>
  </si>
  <si>
    <t>2092586</t>
  </si>
  <si>
    <t>473605</t>
  </si>
  <si>
    <t>1680792</t>
  </si>
  <si>
    <t>4022957</t>
  </si>
  <si>
    <t>3481918</t>
  </si>
  <si>
    <t>3168566</t>
  </si>
  <si>
    <t>6020320</t>
  </si>
  <si>
    <t>191817</t>
  </si>
  <si>
    <t>3480432</t>
  </si>
  <si>
    <t>1747702</t>
  </si>
  <si>
    <t>8858000</t>
  </si>
  <si>
    <t>2604166</t>
  </si>
  <si>
    <t>911093</t>
  </si>
  <si>
    <t>2527885</t>
  </si>
  <si>
    <t>1298737</t>
  </si>
  <si>
    <t>410909</t>
  </si>
  <si>
    <t>1627580</t>
  </si>
  <si>
    <t>3805421</t>
  </si>
  <si>
    <t>196260</t>
  </si>
  <si>
    <t>197865.17</t>
  </si>
  <si>
    <t>122818</t>
  </si>
  <si>
    <t>599208.38</t>
  </si>
  <si>
    <t>103300.86</t>
  </si>
  <si>
    <t>1435050</t>
  </si>
  <si>
    <t>358423</t>
  </si>
  <si>
    <t>347686</t>
  </si>
  <si>
    <t>1014555.44</t>
  </si>
  <si>
    <t>337618.05</t>
  </si>
  <si>
    <t>233158</t>
  </si>
  <si>
    <t>1609886</t>
  </si>
  <si>
    <t>11172064</t>
  </si>
  <si>
    <t>524535.87</t>
  </si>
  <si>
    <t>108003</t>
  </si>
  <si>
    <t>753641.68</t>
  </si>
  <si>
    <t>285638.46</t>
  </si>
  <si>
    <t>250975</t>
  </si>
  <si>
    <t>269646</t>
  </si>
  <si>
    <t>426081.2</t>
  </si>
  <si>
    <t>140784.76</t>
  </si>
  <si>
    <t>1912983.34</t>
  </si>
  <si>
    <t>7840549.8</t>
  </si>
  <si>
    <t>452402.23</t>
  </si>
  <si>
    <t>2131024</t>
  </si>
  <si>
    <t>1756471</t>
  </si>
  <si>
    <t>328808</t>
  </si>
  <si>
    <t>190444</t>
  </si>
  <si>
    <t>5277325.65</t>
  </si>
  <si>
    <t>134959</t>
  </si>
  <si>
    <t>957438.6</t>
  </si>
  <si>
    <t>2351746</t>
  </si>
  <si>
    <t>2171482</t>
  </si>
  <si>
    <t>423358.03</t>
  </si>
  <si>
    <t>4128708</t>
  </si>
  <si>
    <t>539504</t>
  </si>
  <si>
    <t>43263.17</t>
  </si>
  <si>
    <t>19828103.7</t>
  </si>
  <si>
    <t>912187</t>
  </si>
  <si>
    <t>30207</t>
  </si>
  <si>
    <t>1014197</t>
  </si>
  <si>
    <t>418314</t>
  </si>
  <si>
    <t>252028</t>
  </si>
  <si>
    <t>5082479</t>
  </si>
  <si>
    <t>90296</t>
  </si>
  <si>
    <t>280207.99</t>
  </si>
  <si>
    <t>446674.37</t>
  </si>
  <si>
    <t>513143.74</t>
  </si>
  <si>
    <t>1295155</t>
  </si>
  <si>
    <t>900096</t>
  </si>
  <si>
    <t>3140725</t>
  </si>
  <si>
    <t>2981630</t>
  </si>
  <si>
    <t>80157</t>
  </si>
  <si>
    <t>4239112</t>
  </si>
  <si>
    <t>2695935</t>
  </si>
  <si>
    <t>2435934</t>
  </si>
  <si>
    <t>4380927</t>
  </si>
  <si>
    <t>2910837</t>
  </si>
  <si>
    <t>2690493</t>
  </si>
  <si>
    <t>2176777</t>
  </si>
  <si>
    <t>1216287</t>
  </si>
  <si>
    <t>1307989</t>
  </si>
  <si>
    <t>1222405</t>
  </si>
  <si>
    <t>948594</t>
  </si>
  <si>
    <t>125495</t>
  </si>
  <si>
    <t>4019613</t>
  </si>
  <si>
    <t>1186159</t>
  </si>
  <si>
    <t>4230100</t>
  </si>
  <si>
    <t>375988</t>
  </si>
  <si>
    <t>1023518.26</t>
  </si>
  <si>
    <t>932804</t>
  </si>
  <si>
    <t>9583200</t>
  </si>
  <si>
    <t>837857.6</t>
  </si>
  <si>
    <t>259947.5</t>
  </si>
  <si>
    <t>581533</t>
  </si>
  <si>
    <t>7004975</t>
  </si>
  <si>
    <t>1439865.75</t>
  </si>
  <si>
    <t>380379.14</t>
  </si>
  <si>
    <t>1089430.36</t>
  </si>
  <si>
    <t>416277.32</t>
  </si>
  <si>
    <t>985325</t>
  </si>
  <si>
    <t>314637.38</t>
  </si>
  <si>
    <t>1176870.27</t>
  </si>
  <si>
    <t>118992</t>
  </si>
  <si>
    <t>708552</t>
  </si>
  <si>
    <t>210578.21</t>
  </si>
  <si>
    <t>605676.89</t>
  </si>
  <si>
    <t>796012</t>
  </si>
  <si>
    <t>719912.03</t>
  </si>
  <si>
    <t>2025120</t>
  </si>
  <si>
    <t>137859</t>
  </si>
  <si>
    <t>2520960</t>
  </si>
  <si>
    <t>636831</t>
  </si>
  <si>
    <t>2382450</t>
  </si>
  <si>
    <t>2691239</t>
  </si>
  <si>
    <t>3776244</t>
  </si>
  <si>
    <t>1610624</t>
  </si>
  <si>
    <t>2397074</t>
  </si>
  <si>
    <t>4879218</t>
  </si>
  <si>
    <t>3069881</t>
  </si>
  <si>
    <t>58840.8</t>
  </si>
  <si>
    <t>100785</t>
  </si>
  <si>
    <t>267902</t>
  </si>
  <si>
    <t>1108198</t>
  </si>
  <si>
    <t>238149</t>
  </si>
  <si>
    <t>526799.86</t>
  </si>
  <si>
    <t>118027.08</t>
  </si>
  <si>
    <t>406315</t>
  </si>
  <si>
    <t>574439</t>
  </si>
  <si>
    <t>468974</t>
  </si>
  <si>
    <t>1091615</t>
  </si>
  <si>
    <t>382256</t>
  </si>
  <si>
    <t>85182.39</t>
  </si>
  <si>
    <t>66471</t>
  </si>
  <si>
    <t>870868.8</t>
  </si>
  <si>
    <t>398811.63</t>
  </si>
  <si>
    <t>797260.59</t>
  </si>
  <si>
    <t>761982</t>
  </si>
  <si>
    <t>711638</t>
  </si>
  <si>
    <t>253029</t>
  </si>
  <si>
    <t>1178853.45</t>
  </si>
  <si>
    <t>613260</t>
  </si>
  <si>
    <t>971323</t>
  </si>
  <si>
    <t>1082146</t>
  </si>
  <si>
    <t>4517789</t>
  </si>
  <si>
    <t>2819301</t>
  </si>
  <si>
    <t>2539071</t>
  </si>
  <si>
    <t>1869427</t>
  </si>
  <si>
    <t>2751648</t>
  </si>
  <si>
    <t>132966</t>
  </si>
  <si>
    <t>201548</t>
  </si>
  <si>
    <t>537290</t>
  </si>
  <si>
    <t>1326255</t>
  </si>
  <si>
    <t>15987620</t>
  </si>
  <si>
    <t>2853007</t>
  </si>
  <si>
    <t>4364647</t>
  </si>
  <si>
    <t>3415933</t>
  </si>
  <si>
    <t>13223050</t>
  </si>
  <si>
    <t>150273.2</t>
  </si>
  <si>
    <t>614255.57</t>
  </si>
  <si>
    <t>2190206</t>
  </si>
  <si>
    <t>5217780</t>
  </si>
  <si>
    <t>4351587</t>
  </si>
  <si>
    <t>833998</t>
  </si>
  <si>
    <t>131782</t>
  </si>
  <si>
    <t>1189085</t>
  </si>
  <si>
    <t>1213071</t>
  </si>
  <si>
    <t>615376</t>
  </si>
  <si>
    <t>86646</t>
  </si>
  <si>
    <t>646134.76</t>
  </si>
  <si>
    <t>374980.16</t>
  </si>
  <si>
    <t>206156</t>
  </si>
  <si>
    <t>2239346</t>
  </si>
  <si>
    <t>伙食补助费</t>
  </si>
  <si>
    <t>116160</t>
  </si>
  <si>
    <t>7920</t>
  </si>
  <si>
    <t>21120</t>
  </si>
  <si>
    <t>203280</t>
  </si>
  <si>
    <t>132000</t>
  </si>
  <si>
    <t>13200</t>
  </si>
  <si>
    <t>15840</t>
  </si>
  <si>
    <t>36960</t>
  </si>
  <si>
    <t>5280</t>
  </si>
  <si>
    <t>绩效工资</t>
  </si>
  <si>
    <t>995286</t>
  </si>
  <si>
    <t>152484</t>
  </si>
  <si>
    <t>1228668</t>
  </si>
  <si>
    <t>103802</t>
  </si>
  <si>
    <t>1360761</t>
  </si>
  <si>
    <t>750034</t>
  </si>
  <si>
    <t>133631</t>
  </si>
  <si>
    <t>4064173</t>
  </si>
  <si>
    <t>1865383</t>
  </si>
  <si>
    <t>370168</t>
  </si>
  <si>
    <t>7990689</t>
  </si>
  <si>
    <t>202170</t>
  </si>
  <si>
    <t>607759</t>
  </si>
  <si>
    <t>502533</t>
  </si>
  <si>
    <t>168055</t>
  </si>
  <si>
    <t>3307755</t>
  </si>
  <si>
    <t>1421026</t>
  </si>
  <si>
    <t>549150</t>
  </si>
  <si>
    <t>2792858</t>
  </si>
  <si>
    <t>1794633</t>
  </si>
  <si>
    <t>463519</t>
  </si>
  <si>
    <t>157680</t>
  </si>
  <si>
    <t>4986825</t>
  </si>
  <si>
    <t>6213663</t>
  </si>
  <si>
    <t>1291055</t>
  </si>
  <si>
    <t>804593</t>
  </si>
  <si>
    <t>4203374</t>
  </si>
  <si>
    <t>4903968</t>
  </si>
  <si>
    <t>3074537</t>
  </si>
  <si>
    <t>3608757</t>
  </si>
  <si>
    <t>577026</t>
  </si>
  <si>
    <t>343793</t>
  </si>
  <si>
    <t>61362</t>
  </si>
  <si>
    <t>854313</t>
  </si>
  <si>
    <t>5373072</t>
  </si>
  <si>
    <t>273927</t>
  </si>
  <si>
    <t>156236</t>
  </si>
  <si>
    <t>97364</t>
  </si>
  <si>
    <t>328317.5</t>
  </si>
  <si>
    <t>1211172</t>
  </si>
  <si>
    <t>253857</t>
  </si>
  <si>
    <t>146495</t>
  </si>
  <si>
    <t>385827</t>
  </si>
  <si>
    <t>324992</t>
  </si>
  <si>
    <t>372168</t>
  </si>
  <si>
    <t>552622</t>
  </si>
  <si>
    <t>125239</t>
  </si>
  <si>
    <t>2091804</t>
  </si>
  <si>
    <t>1008948</t>
  </si>
  <si>
    <t>2636811</t>
  </si>
  <si>
    <t>3004728</t>
  </si>
  <si>
    <t>1363481</t>
  </si>
  <si>
    <t>6728772</t>
  </si>
  <si>
    <t>6212109</t>
  </si>
  <si>
    <t>208682</t>
  </si>
  <si>
    <t>3558023</t>
  </si>
  <si>
    <t>4788479</t>
  </si>
  <si>
    <t>1903500</t>
  </si>
  <si>
    <t>2386128</t>
  </si>
  <si>
    <t>2367360</t>
  </si>
  <si>
    <t>473665</t>
  </si>
  <si>
    <t>572448</t>
  </si>
  <si>
    <t>156285</t>
  </si>
  <si>
    <t>167857</t>
  </si>
  <si>
    <t>363022</t>
  </si>
  <si>
    <t>190996.5</t>
  </si>
  <si>
    <t>249871</t>
  </si>
  <si>
    <t>3051646</t>
  </si>
  <si>
    <t>424956</t>
  </si>
  <si>
    <t>98021</t>
  </si>
  <si>
    <t>160916</t>
  </si>
  <si>
    <t>1918636</t>
  </si>
  <si>
    <t>887324</t>
  </si>
  <si>
    <t>2481245</t>
  </si>
  <si>
    <t>3521118</t>
  </si>
  <si>
    <t>18725204</t>
  </si>
  <si>
    <t>1955439</t>
  </si>
  <si>
    <t>7047043</t>
  </si>
  <si>
    <t>1625383</t>
  </si>
  <si>
    <t>602246</t>
  </si>
  <si>
    <t>165732</t>
  </si>
  <si>
    <t>613660</t>
  </si>
  <si>
    <t>876439</t>
  </si>
  <si>
    <t>279512</t>
  </si>
  <si>
    <t>279341</t>
  </si>
  <si>
    <t>399212</t>
  </si>
  <si>
    <t>373824</t>
  </si>
  <si>
    <t>1404464</t>
  </si>
  <si>
    <t>3507390</t>
  </si>
  <si>
    <t>6100090</t>
  </si>
  <si>
    <t>6295900</t>
  </si>
  <si>
    <t>720480</t>
  </si>
  <si>
    <t>3968743</t>
  </si>
  <si>
    <t>4358808</t>
  </si>
  <si>
    <t>4893665</t>
  </si>
  <si>
    <t>2693709</t>
  </si>
  <si>
    <t>154291</t>
  </si>
  <si>
    <t>1294332</t>
  </si>
  <si>
    <t>829630</t>
  </si>
  <si>
    <t>1987996</t>
  </si>
  <si>
    <t>6140003</t>
  </si>
  <si>
    <t>2460544</t>
  </si>
  <si>
    <t>6042707</t>
  </si>
  <si>
    <t>2488871</t>
  </si>
  <si>
    <t>3200010</t>
  </si>
  <si>
    <t>1047478</t>
  </si>
  <si>
    <t>2278740</t>
  </si>
  <si>
    <t>2069651</t>
  </si>
  <si>
    <t>1323504</t>
  </si>
  <si>
    <t>4389396</t>
  </si>
  <si>
    <t>988913</t>
  </si>
  <si>
    <t>1172150</t>
  </si>
  <si>
    <t>4871777</t>
  </si>
  <si>
    <t>1689360</t>
  </si>
  <si>
    <t>3868058</t>
  </si>
  <si>
    <t>2061946</t>
  </si>
  <si>
    <t>1305453</t>
  </si>
  <si>
    <t>1928638</t>
  </si>
  <si>
    <t>147349</t>
  </si>
  <si>
    <t>377153</t>
  </si>
  <si>
    <t>90744</t>
  </si>
  <si>
    <t>45275</t>
  </si>
  <si>
    <t>217680</t>
  </si>
  <si>
    <t>131852</t>
  </si>
  <si>
    <t>1454384</t>
  </si>
  <si>
    <t>59075</t>
  </si>
  <si>
    <t>198568</t>
  </si>
  <si>
    <t>799747</t>
  </si>
  <si>
    <t>5920281</t>
  </si>
  <si>
    <t>8278275</t>
  </si>
  <si>
    <t>3861838</t>
  </si>
  <si>
    <t>464245</t>
  </si>
  <si>
    <t>505594</t>
  </si>
  <si>
    <t>144557</t>
  </si>
  <si>
    <t>8256</t>
  </si>
  <si>
    <t>282757</t>
  </si>
  <si>
    <t>1933576</t>
  </si>
  <si>
    <t>605070</t>
  </si>
  <si>
    <t>4790993</t>
  </si>
  <si>
    <t>1746155</t>
  </si>
  <si>
    <t>2405572</t>
  </si>
  <si>
    <t>57957</t>
  </si>
  <si>
    <t>43474</t>
  </si>
  <si>
    <t>61000</t>
  </si>
  <si>
    <t>199200</t>
  </si>
  <si>
    <t>12000</t>
  </si>
  <si>
    <t>259200</t>
  </si>
  <si>
    <t>431074</t>
  </si>
  <si>
    <t>87907</t>
  </si>
  <si>
    <t>229617</t>
  </si>
  <si>
    <t>355497</t>
  </si>
  <si>
    <t>125977</t>
  </si>
  <si>
    <t>154000</t>
  </si>
  <si>
    <t>702636</t>
  </si>
  <si>
    <t>630977</t>
  </si>
  <si>
    <t>1182000</t>
  </si>
  <si>
    <t>1752933.43</t>
  </si>
  <si>
    <t>503841</t>
  </si>
  <si>
    <t>99299</t>
  </si>
  <si>
    <t>135250</t>
  </si>
  <si>
    <t>894095</t>
  </si>
  <si>
    <t>237600</t>
  </si>
  <si>
    <t>261600</t>
  </si>
  <si>
    <t>31523</t>
  </si>
  <si>
    <t>57182897</t>
  </si>
  <si>
    <t>112238</t>
  </si>
  <si>
    <t>14304</t>
  </si>
  <si>
    <t>361303</t>
  </si>
  <si>
    <t>205781</t>
  </si>
  <si>
    <t>707524</t>
  </si>
  <si>
    <t>495852</t>
  </si>
  <si>
    <t>335918</t>
  </si>
  <si>
    <t>560318</t>
  </si>
  <si>
    <t>41502</t>
  </si>
  <si>
    <t>48000</t>
  </si>
  <si>
    <t>62400</t>
  </si>
  <si>
    <t>67200</t>
  </si>
  <si>
    <t>1503000</t>
  </si>
  <si>
    <t>26903</t>
  </si>
  <si>
    <t>401338</t>
  </si>
  <si>
    <t>338756</t>
  </si>
  <si>
    <t>10035</t>
  </si>
  <si>
    <t>173785</t>
  </si>
  <si>
    <t>378184</t>
  </si>
  <si>
    <t>135805</t>
  </si>
  <si>
    <t>75602</t>
  </si>
  <si>
    <t>461913</t>
  </si>
  <si>
    <t>457498</t>
  </si>
  <si>
    <t>864644.68</t>
  </si>
  <si>
    <t>121546</t>
  </si>
  <si>
    <t>392100</t>
  </si>
  <si>
    <t>1952027</t>
  </si>
  <si>
    <t>2887659.56</t>
  </si>
  <si>
    <t>1250000</t>
  </si>
  <si>
    <t>44502</t>
  </si>
  <si>
    <t>194400</t>
  </si>
  <si>
    <t>996829</t>
  </si>
  <si>
    <t>1561100</t>
  </si>
  <si>
    <t>1391975</t>
  </si>
  <si>
    <t>252748</t>
  </si>
  <si>
    <t>67590</t>
  </si>
  <si>
    <t>284935</t>
  </si>
  <si>
    <t>1595357.6</t>
  </si>
  <si>
    <t>112953</t>
  </si>
  <si>
    <t>488567</t>
  </si>
  <si>
    <t>10000000</t>
  </si>
  <si>
    <t>80630</t>
  </si>
  <si>
    <t>10631856.89</t>
  </si>
  <si>
    <t>1966040.12</t>
  </si>
  <si>
    <t>232661</t>
  </si>
  <si>
    <t>830372</t>
  </si>
  <si>
    <t>13300000</t>
  </si>
  <si>
    <t>162300</t>
  </si>
  <si>
    <t>273859</t>
  </si>
  <si>
    <t>393260</t>
  </si>
  <si>
    <t>100800</t>
  </si>
  <si>
    <t>214952</t>
  </si>
  <si>
    <t>75800</t>
  </si>
  <si>
    <t>55200</t>
  </si>
  <si>
    <t>182400</t>
  </si>
  <si>
    <t>5757893</t>
  </si>
  <si>
    <t>375112</t>
  </si>
  <si>
    <t>49633</t>
  </si>
  <si>
    <t>1348022</t>
  </si>
  <si>
    <t>331469</t>
  </si>
  <si>
    <t>46758</t>
  </si>
  <si>
    <t>1209704</t>
  </si>
  <si>
    <t>9735875.64</t>
  </si>
  <si>
    <t>706063.65</t>
  </si>
  <si>
    <t>1166975</t>
  </si>
  <si>
    <t>747055</t>
  </si>
  <si>
    <t>211407</t>
  </si>
  <si>
    <t>867000</t>
  </si>
  <si>
    <t>628580</t>
  </si>
  <si>
    <t>63775</t>
  </si>
  <si>
    <t>1708701</t>
  </si>
  <si>
    <t>149016</t>
  </si>
  <si>
    <t>252000</t>
  </si>
  <si>
    <t>295200</t>
  </si>
  <si>
    <t>96000</t>
  </si>
  <si>
    <t>136800</t>
  </si>
  <si>
    <t>103200</t>
  </si>
  <si>
    <t>193793</t>
  </si>
  <si>
    <t>88656</t>
  </si>
  <si>
    <t>388757</t>
  </si>
  <si>
    <t>320482.6</t>
  </si>
  <si>
    <t>610370.32</t>
  </si>
  <si>
    <t>1022655.12</t>
  </si>
  <si>
    <t>78830</t>
  </si>
  <si>
    <t>1977196</t>
  </si>
  <si>
    <t>31548</t>
  </si>
  <si>
    <t>371666</t>
  </si>
  <si>
    <t>590620</t>
  </si>
  <si>
    <t>4079832.34</t>
  </si>
  <si>
    <t>734571.08</t>
  </si>
  <si>
    <t>1748000</t>
  </si>
  <si>
    <t>6519558</t>
  </si>
  <si>
    <t>329517</t>
  </si>
  <si>
    <t>728000</t>
  </si>
  <si>
    <t>195283</t>
  </si>
  <si>
    <t>175200</t>
  </si>
  <si>
    <t>16800</t>
  </si>
  <si>
    <t>307200</t>
  </si>
  <si>
    <t>639020</t>
  </si>
  <si>
    <t>615796</t>
  </si>
  <si>
    <t>238042</t>
  </si>
  <si>
    <t>294871</t>
  </si>
  <si>
    <t>368320</t>
  </si>
  <si>
    <t>5366238.27</t>
  </si>
  <si>
    <t>14022</t>
  </si>
  <si>
    <t>401631</t>
  </si>
  <si>
    <t>170400</t>
  </si>
  <si>
    <t>809117</t>
  </si>
  <si>
    <t>571028.24</t>
  </si>
  <si>
    <t>1758408.2</t>
  </si>
  <si>
    <t>125300</t>
  </si>
  <si>
    <t>636396</t>
  </si>
  <si>
    <t>295728</t>
  </si>
  <si>
    <t>253363</t>
  </si>
  <si>
    <t>30000</t>
  </si>
  <si>
    <t>590000</t>
  </si>
  <si>
    <t>14400</t>
  </si>
  <si>
    <t>290400</t>
  </si>
  <si>
    <t>商品和服务支出</t>
  </si>
  <si>
    <t>184271697.44</t>
  </si>
  <si>
    <t>办公费</t>
  </si>
  <si>
    <t>136000</t>
  </si>
  <si>
    <t>492325</t>
  </si>
  <si>
    <t>292500</t>
  </si>
  <si>
    <t>328000</t>
  </si>
  <si>
    <t>60000</t>
  </si>
  <si>
    <t>136500</t>
  </si>
  <si>
    <t>295000</t>
  </si>
  <si>
    <t>305200</t>
  </si>
  <si>
    <t>764000</t>
  </si>
  <si>
    <t>272000</t>
  </si>
  <si>
    <t>2200000</t>
  </si>
  <si>
    <t>130000</t>
  </si>
  <si>
    <t>712000</t>
  </si>
  <si>
    <t>111000</t>
  </si>
  <si>
    <t>573500</t>
  </si>
  <si>
    <t>140000</t>
  </si>
  <si>
    <t>647320</t>
  </si>
  <si>
    <t>370500</t>
  </si>
  <si>
    <t>119200</t>
  </si>
  <si>
    <t>132025</t>
  </si>
  <si>
    <t>465200</t>
  </si>
  <si>
    <t>110000</t>
  </si>
  <si>
    <t>128000</t>
  </si>
  <si>
    <t>120000</t>
  </si>
  <si>
    <t>41600</t>
  </si>
  <si>
    <t>281250</t>
  </si>
  <si>
    <t>100000</t>
  </si>
  <si>
    <t>826000</t>
  </si>
  <si>
    <t>150000</t>
  </si>
  <si>
    <t>40000</t>
  </si>
  <si>
    <t>160000</t>
  </si>
  <si>
    <t>250000</t>
  </si>
  <si>
    <t>366000</t>
  </si>
  <si>
    <t>351000</t>
  </si>
  <si>
    <t>190000</t>
  </si>
  <si>
    <t>393600</t>
  </si>
  <si>
    <t>74750</t>
  </si>
  <si>
    <t>721035</t>
  </si>
  <si>
    <t>15000</t>
  </si>
  <si>
    <t>251775</t>
  </si>
  <si>
    <t>45000</t>
  </si>
  <si>
    <t>431400</t>
  </si>
  <si>
    <t>216270</t>
  </si>
  <si>
    <t>100040</t>
  </si>
  <si>
    <t>109000</t>
  </si>
  <si>
    <t>351600</t>
  </si>
  <si>
    <t>70000</t>
  </si>
  <si>
    <t>725000</t>
  </si>
  <si>
    <t>400000</t>
  </si>
  <si>
    <t>200000</t>
  </si>
  <si>
    <t>39000</t>
  </si>
  <si>
    <t>240000</t>
  </si>
  <si>
    <t>117000</t>
  </si>
  <si>
    <t>1426000</t>
  </si>
  <si>
    <t>8547800</t>
  </si>
  <si>
    <t>387500</t>
  </si>
  <si>
    <t>324000</t>
  </si>
  <si>
    <t>500000</t>
  </si>
  <si>
    <t>239000</t>
  </si>
  <si>
    <t>114975</t>
  </si>
  <si>
    <t>381175</t>
  </si>
  <si>
    <t>461200</t>
  </si>
  <si>
    <t>94000</t>
  </si>
  <si>
    <t>37200</t>
  </si>
  <si>
    <t>10000</t>
  </si>
  <si>
    <t>280000</t>
  </si>
  <si>
    <t>20000</t>
  </si>
  <si>
    <t>220000</t>
  </si>
  <si>
    <t>2160000</t>
  </si>
  <si>
    <t>210000</t>
  </si>
  <si>
    <t>260000</t>
  </si>
  <si>
    <t>77000</t>
  </si>
  <si>
    <t>114722</t>
  </si>
  <si>
    <t>395119</t>
  </si>
  <si>
    <t>927000</t>
  </si>
  <si>
    <t>158800</t>
  </si>
  <si>
    <t>156000</t>
  </si>
  <si>
    <t>202750</t>
  </si>
  <si>
    <t>168025</t>
  </si>
  <si>
    <t>35760</t>
  </si>
  <si>
    <t>80000</t>
  </si>
  <si>
    <t>131200</t>
  </si>
  <si>
    <t>265800</t>
  </si>
  <si>
    <t>241000</t>
  </si>
  <si>
    <t>176000</t>
  </si>
  <si>
    <t>1580000</t>
  </si>
  <si>
    <t>550350</t>
  </si>
  <si>
    <t>50000</t>
  </si>
  <si>
    <t>378000</t>
  </si>
  <si>
    <t>428000</t>
  </si>
  <si>
    <t>352000</t>
  </si>
  <si>
    <t>97500</t>
  </si>
  <si>
    <t>474000</t>
  </si>
  <si>
    <t>165500</t>
  </si>
  <si>
    <t>273200</t>
  </si>
  <si>
    <t>932640</t>
  </si>
  <si>
    <t>475000</t>
  </si>
  <si>
    <t>969000</t>
  </si>
  <si>
    <t>350000</t>
  </si>
  <si>
    <t>390000</t>
  </si>
  <si>
    <t>102800</t>
  </si>
  <si>
    <t>326800</t>
  </si>
  <si>
    <t>6294</t>
  </si>
  <si>
    <t>21075</t>
  </si>
  <si>
    <t>81840</t>
  </si>
  <si>
    <t>130560</t>
  </si>
  <si>
    <t>1028275</t>
  </si>
  <si>
    <t>214500</t>
  </si>
  <si>
    <t>292000</t>
  </si>
  <si>
    <t>55800</t>
  </si>
  <si>
    <t>340000</t>
  </si>
  <si>
    <t>108000</t>
  </si>
  <si>
    <t>372800</t>
  </si>
  <si>
    <t>594000</t>
  </si>
  <si>
    <t>388200</t>
  </si>
  <si>
    <t>2000</t>
  </si>
  <si>
    <t>254857</t>
  </si>
  <si>
    <t>434000</t>
  </si>
  <si>
    <t>300000</t>
  </si>
  <si>
    <t>1108300</t>
  </si>
  <si>
    <t>174225</t>
  </si>
  <si>
    <t>234000</t>
  </si>
  <si>
    <t>135500</t>
  </si>
  <si>
    <t>856000</t>
  </si>
  <si>
    <t>246000</t>
  </si>
  <si>
    <t>36400</t>
  </si>
  <si>
    <t>632000</t>
  </si>
  <si>
    <t>862094</t>
  </si>
  <si>
    <t>250200</t>
  </si>
  <si>
    <t>655800</t>
  </si>
  <si>
    <t>759125</t>
  </si>
  <si>
    <t>437060</t>
  </si>
  <si>
    <t>690525</t>
  </si>
  <si>
    <t>22200</t>
  </si>
  <si>
    <t>450000</t>
  </si>
  <si>
    <t>360000</t>
  </si>
  <si>
    <t>58500</t>
  </si>
  <si>
    <t>848000</t>
  </si>
  <si>
    <t>75000</t>
  </si>
  <si>
    <t>403093</t>
  </si>
  <si>
    <t>14093</t>
  </si>
  <si>
    <t>157200</t>
  </si>
  <si>
    <t>172921</t>
  </si>
  <si>
    <t>出国费</t>
  </si>
  <si>
    <t>15600</t>
  </si>
  <si>
    <t>39600</t>
  </si>
  <si>
    <t>会议费</t>
  </si>
  <si>
    <t>5400</t>
  </si>
  <si>
    <t>5000</t>
  </si>
  <si>
    <t>7500</t>
  </si>
  <si>
    <t>4600</t>
  </si>
  <si>
    <t>3600</t>
  </si>
  <si>
    <t>1400</t>
  </si>
  <si>
    <t>4000</t>
  </si>
  <si>
    <t>9000</t>
  </si>
  <si>
    <t>1200</t>
  </si>
  <si>
    <t>27000</t>
  </si>
  <si>
    <t>2200</t>
  </si>
  <si>
    <t>14800</t>
  </si>
  <si>
    <t>26000</t>
  </si>
  <si>
    <t>22500</t>
  </si>
  <si>
    <t>6600</t>
  </si>
  <si>
    <t>1600</t>
  </si>
  <si>
    <t>3900</t>
  </si>
  <si>
    <t>200</t>
  </si>
  <si>
    <t>33200</t>
  </si>
  <si>
    <t>5600</t>
  </si>
  <si>
    <t>600</t>
  </si>
  <si>
    <t>3000</t>
  </si>
  <si>
    <t>400</t>
  </si>
  <si>
    <t>3760</t>
  </si>
  <si>
    <t>6800</t>
  </si>
  <si>
    <t>245000</t>
  </si>
  <si>
    <t>2600</t>
  </si>
  <si>
    <t>8600</t>
  </si>
  <si>
    <t>3800</t>
  </si>
  <si>
    <t>6000</t>
  </si>
  <si>
    <t>14000</t>
  </si>
  <si>
    <t>7000</t>
  </si>
  <si>
    <t>5800</t>
  </si>
  <si>
    <t>4400</t>
  </si>
  <si>
    <t>7400</t>
  </si>
  <si>
    <t>35000</t>
  </si>
  <si>
    <t>25000</t>
  </si>
  <si>
    <t>1800</t>
  </si>
  <si>
    <t>56000</t>
  </si>
  <si>
    <t>28400</t>
  </si>
  <si>
    <t>10900</t>
  </si>
  <si>
    <t>17400</t>
  </si>
  <si>
    <t>培训费</t>
  </si>
  <si>
    <t>1500</t>
  </si>
  <si>
    <t>6900</t>
  </si>
  <si>
    <t>172281</t>
  </si>
  <si>
    <t>100385</t>
  </si>
  <si>
    <t>192000</t>
  </si>
  <si>
    <t>4307</t>
  </si>
  <si>
    <t>120014</t>
  </si>
  <si>
    <t>8400</t>
  </si>
  <si>
    <t>10500</t>
  </si>
  <si>
    <t>90000</t>
  </si>
  <si>
    <t>9826</t>
  </si>
  <si>
    <t>38280</t>
  </si>
  <si>
    <t>46307</t>
  </si>
  <si>
    <t>3300</t>
  </si>
  <si>
    <t>11250</t>
  </si>
  <si>
    <t>2100</t>
  </si>
  <si>
    <t>98880</t>
  </si>
  <si>
    <t>47175</t>
  </si>
  <si>
    <t>33743</t>
  </si>
  <si>
    <t>86000</t>
  </si>
  <si>
    <t>6240</t>
  </si>
  <si>
    <t>900</t>
  </si>
  <si>
    <t>95600</t>
  </si>
  <si>
    <t>73760</t>
  </si>
  <si>
    <t>104700</t>
  </si>
  <si>
    <t>40500</t>
  </si>
  <si>
    <t>4500</t>
  </si>
  <si>
    <t>11100</t>
  </si>
  <si>
    <t>54000</t>
  </si>
  <si>
    <t>10600</t>
  </si>
  <si>
    <t>223856</t>
  </si>
  <si>
    <t>16000</t>
  </si>
  <si>
    <t>126500</t>
  </si>
  <si>
    <t>166200</t>
  </si>
  <si>
    <t>130804</t>
  </si>
  <si>
    <t>300</t>
  </si>
  <si>
    <t>533000</t>
  </si>
  <si>
    <t>5700</t>
  </si>
  <si>
    <t>27540</t>
  </si>
  <si>
    <t>39249</t>
  </si>
  <si>
    <t>13000</t>
  </si>
  <si>
    <t>6500</t>
  </si>
  <si>
    <t>32600</t>
  </si>
  <si>
    <t>55000</t>
  </si>
  <si>
    <t>12330</t>
  </si>
  <si>
    <t>20800</t>
  </si>
  <si>
    <t>10200</t>
  </si>
  <si>
    <t>121000</t>
  </si>
  <si>
    <t>67500</t>
  </si>
  <si>
    <t>公务接待费</t>
  </si>
  <si>
    <t>68400</t>
  </si>
  <si>
    <t>28800</t>
  </si>
  <si>
    <t>42000</t>
  </si>
  <si>
    <t>19200</t>
  </si>
  <si>
    <t>10800</t>
  </si>
  <si>
    <t>64600</t>
  </si>
  <si>
    <t>22800</t>
  </si>
  <si>
    <t>25200</t>
  </si>
  <si>
    <t>44400</t>
  </si>
  <si>
    <t>109200</t>
  </si>
  <si>
    <t>32400</t>
  </si>
  <si>
    <t>72600</t>
  </si>
  <si>
    <t>93600</t>
  </si>
  <si>
    <t>20400</t>
  </si>
  <si>
    <t>206400</t>
  </si>
  <si>
    <t>130800</t>
  </si>
  <si>
    <t>252351</t>
  </si>
  <si>
    <t>27600</t>
  </si>
  <si>
    <t>78000</t>
  </si>
  <si>
    <t>94800</t>
  </si>
  <si>
    <t>65000</t>
  </si>
  <si>
    <t>664800</t>
  </si>
  <si>
    <t>162000</t>
  </si>
  <si>
    <t>95000</t>
  </si>
  <si>
    <t>74400</t>
  </si>
  <si>
    <t>189600</t>
  </si>
  <si>
    <t>69600</t>
  </si>
  <si>
    <t>355680</t>
  </si>
  <si>
    <t>11750</t>
  </si>
  <si>
    <t>51600</t>
  </si>
  <si>
    <t>76800</t>
  </si>
  <si>
    <t>37000</t>
  </si>
  <si>
    <t>64800</t>
  </si>
  <si>
    <t>40800</t>
  </si>
  <si>
    <t>46800</t>
  </si>
  <si>
    <t>专用材料费</t>
  </si>
  <si>
    <t>5985145</t>
  </si>
  <si>
    <t>工会经费</t>
  </si>
  <si>
    <t>12264</t>
  </si>
  <si>
    <t>77847</t>
  </si>
  <si>
    <t>87142.12</t>
  </si>
  <si>
    <t>43624</t>
  </si>
  <si>
    <t>106176</t>
  </si>
  <si>
    <t>98992</t>
  </si>
  <si>
    <t>14444.42</t>
  </si>
  <si>
    <t>57092</t>
  </si>
  <si>
    <t>578885</t>
  </si>
  <si>
    <t>63672</t>
  </si>
  <si>
    <t>37522</t>
  </si>
  <si>
    <t>19950</t>
  </si>
  <si>
    <t>9324</t>
  </si>
  <si>
    <t>16823</t>
  </si>
  <si>
    <t>184993</t>
  </si>
  <si>
    <t>31252</t>
  </si>
  <si>
    <t>19332.02</t>
  </si>
  <si>
    <t>26960.1</t>
  </si>
  <si>
    <t>8833.54</t>
  </si>
  <si>
    <t>52832</t>
  </si>
  <si>
    <t>33197.26</t>
  </si>
  <si>
    <t>29520</t>
  </si>
  <si>
    <t>800245.68</t>
  </si>
  <si>
    <t>34824</t>
  </si>
  <si>
    <t>3977</t>
  </si>
  <si>
    <t>34531.68</t>
  </si>
  <si>
    <t>9342</t>
  </si>
  <si>
    <t>25468</t>
  </si>
  <si>
    <t>99814</t>
  </si>
  <si>
    <t>1365</t>
  </si>
  <si>
    <t>33696</t>
  </si>
  <si>
    <t>2949.46</t>
  </si>
  <si>
    <t>67979</t>
  </si>
  <si>
    <t>17152</t>
  </si>
  <si>
    <t>5231</t>
  </si>
  <si>
    <t>107836</t>
  </si>
  <si>
    <t>52332</t>
  </si>
  <si>
    <t>187581</t>
  </si>
  <si>
    <t>128361</t>
  </si>
  <si>
    <t>309703</t>
  </si>
  <si>
    <t>130494</t>
  </si>
  <si>
    <t>18720.68</t>
  </si>
  <si>
    <t>6016</t>
  </si>
  <si>
    <t>42067</t>
  </si>
  <si>
    <t>22884</t>
  </si>
  <si>
    <t>20005.86</t>
  </si>
  <si>
    <t>18801</t>
  </si>
  <si>
    <t>4669.36</t>
  </si>
  <si>
    <t>46285</t>
  </si>
  <si>
    <t>2664</t>
  </si>
  <si>
    <t>48432</t>
  </si>
  <si>
    <t>157137</t>
  </si>
  <si>
    <t>37767</t>
  </si>
  <si>
    <t>59173.42</t>
  </si>
  <si>
    <t>98322</t>
  </si>
  <si>
    <t>11958.52</t>
  </si>
  <si>
    <t>17279</t>
  </si>
  <si>
    <t>8170</t>
  </si>
  <si>
    <t>10545</t>
  </si>
  <si>
    <t>18574.08</t>
  </si>
  <si>
    <t>58726.28</t>
  </si>
  <si>
    <t>6552</t>
  </si>
  <si>
    <t>3849.52</t>
  </si>
  <si>
    <t>19659.84</t>
  </si>
  <si>
    <t>10495.54</t>
  </si>
  <si>
    <t>13258</t>
  </si>
  <si>
    <t>78405</t>
  </si>
  <si>
    <t>93012</t>
  </si>
  <si>
    <t>8629</t>
  </si>
  <si>
    <t>121102</t>
  </si>
  <si>
    <t>180391</t>
  </si>
  <si>
    <t>113743</t>
  </si>
  <si>
    <t>44991</t>
  </si>
  <si>
    <t>62759</t>
  </si>
  <si>
    <t>267036</t>
  </si>
  <si>
    <t>181046</t>
  </si>
  <si>
    <t>21410</t>
  </si>
  <si>
    <t>16270</t>
  </si>
  <si>
    <t>11356</t>
  </si>
  <si>
    <t>34219.36</t>
  </si>
  <si>
    <t>190641</t>
  </si>
  <si>
    <t>6481</t>
  </si>
  <si>
    <t>46500</t>
  </si>
  <si>
    <t>152584.94</t>
  </si>
  <si>
    <t>30084</t>
  </si>
  <si>
    <t>36035.74</t>
  </si>
  <si>
    <t>5378</t>
  </si>
  <si>
    <t>23710.22</t>
  </si>
  <si>
    <t>13892.98</t>
  </si>
  <si>
    <t>39456</t>
  </si>
  <si>
    <t>151248</t>
  </si>
  <si>
    <t>178424</t>
  </si>
  <si>
    <t>91638</t>
  </si>
  <si>
    <t>105726</t>
  </si>
  <si>
    <t>51858</t>
  </si>
  <si>
    <t>25795.14</t>
  </si>
  <si>
    <t>133312</t>
  </si>
  <si>
    <t>159608</t>
  </si>
  <si>
    <t>99132</t>
  </si>
  <si>
    <t>15577</t>
  </si>
  <si>
    <t>4511</t>
  </si>
  <si>
    <t>4876.24</t>
  </si>
  <si>
    <t>233620.74</t>
  </si>
  <si>
    <t>20949</t>
  </si>
  <si>
    <t>60802</t>
  </si>
  <si>
    <t>8505.12</t>
  </si>
  <si>
    <t>10308</t>
  </si>
  <si>
    <t>41576</t>
  </si>
  <si>
    <t>15826</t>
  </si>
  <si>
    <t>5272</t>
  </si>
  <si>
    <t>112643</t>
  </si>
  <si>
    <t>68330</t>
  </si>
  <si>
    <t>165142</t>
  </si>
  <si>
    <t>210730</t>
  </si>
  <si>
    <t>112498</t>
  </si>
  <si>
    <t>24644.6</t>
  </si>
  <si>
    <t>1723</t>
  </si>
  <si>
    <t>186216</t>
  </si>
  <si>
    <t>42848</t>
  </si>
  <si>
    <t>5928</t>
  </si>
  <si>
    <t>134875</t>
  </si>
  <si>
    <t>8560.08</t>
  </si>
  <si>
    <t>4230</t>
  </si>
  <si>
    <t>27084.18</t>
  </si>
  <si>
    <t>46492.32</t>
  </si>
  <si>
    <t>11619.36</t>
  </si>
  <si>
    <t>11417</t>
  </si>
  <si>
    <t>2860</t>
  </si>
  <si>
    <t>4573</t>
  </si>
  <si>
    <t>185196</t>
  </si>
  <si>
    <t>490733</t>
  </si>
  <si>
    <t>72363</t>
  </si>
  <si>
    <t>174470</t>
  </si>
  <si>
    <t>103110</t>
  </si>
  <si>
    <t>40215</t>
  </si>
  <si>
    <t>71999</t>
  </si>
  <si>
    <t>133580</t>
  </si>
  <si>
    <t>30359</t>
  </si>
  <si>
    <t>12063.26</t>
  </si>
  <si>
    <t>7315</t>
  </si>
  <si>
    <t>99833</t>
  </si>
  <si>
    <t>26630</t>
  </si>
  <si>
    <t>11318</t>
  </si>
  <si>
    <t>21856.24</t>
  </si>
  <si>
    <r>
      <rPr>
        <sz val="11"/>
        <rFont val="Times New Roman"/>
        <family val="1"/>
      </rPr>
      <t>1</t>
    </r>
    <r>
      <rPr>
        <sz val="11"/>
        <rFont val="宋体"/>
        <family val="3"/>
        <charset val="134"/>
      </rPr>
      <t>、</t>
    </r>
    <r>
      <rPr>
        <b/>
        <sz val="11"/>
        <rFont val="方正仿宋_GBK"/>
        <family val="4"/>
        <charset val="134"/>
      </rPr>
      <t>税收收入小计</t>
    </r>
  </si>
  <si>
    <r>
      <t xml:space="preserve">     </t>
    </r>
    <r>
      <rPr>
        <sz val="11"/>
        <rFont val="方正仿宋_GBK"/>
        <family val="4"/>
        <charset val="134"/>
      </rPr>
      <t>企业所得税</t>
    </r>
    <r>
      <rPr>
        <sz val="11"/>
        <rFont val="Times New Roman"/>
        <family val="1"/>
      </rPr>
      <t>40%</t>
    </r>
  </si>
  <si>
    <r>
      <t xml:space="preserve">     </t>
    </r>
    <r>
      <rPr>
        <sz val="11"/>
        <rFont val="方正仿宋_GBK"/>
        <family val="4"/>
        <charset val="134"/>
      </rPr>
      <t>个人所得税</t>
    </r>
    <r>
      <rPr>
        <sz val="11"/>
        <rFont val="Times New Roman"/>
        <family val="1"/>
      </rPr>
      <t>40%</t>
    </r>
  </si>
  <si>
    <r>
      <t xml:space="preserve">     </t>
    </r>
    <r>
      <rPr>
        <sz val="11"/>
        <rFont val="方正仿宋_GBK"/>
        <family val="4"/>
        <charset val="134"/>
      </rPr>
      <t>资源税</t>
    </r>
  </si>
  <si>
    <r>
      <t xml:space="preserve">     </t>
    </r>
    <r>
      <rPr>
        <sz val="11"/>
        <rFont val="方正仿宋_GBK"/>
        <family val="4"/>
        <charset val="134"/>
      </rPr>
      <t>城市维护建设税</t>
    </r>
  </si>
  <si>
    <r>
      <t xml:space="preserve">     </t>
    </r>
    <r>
      <rPr>
        <sz val="11"/>
        <rFont val="方正仿宋_GBK"/>
        <family val="4"/>
        <charset val="134"/>
      </rPr>
      <t>房产税</t>
    </r>
  </si>
  <si>
    <r>
      <t xml:space="preserve">     </t>
    </r>
    <r>
      <rPr>
        <sz val="11"/>
        <rFont val="方正仿宋_GBK"/>
        <family val="4"/>
        <charset val="134"/>
      </rPr>
      <t>印花税</t>
    </r>
  </si>
  <si>
    <r>
      <t xml:space="preserve">     </t>
    </r>
    <r>
      <rPr>
        <sz val="11"/>
        <rFont val="方正仿宋_GBK"/>
        <family val="4"/>
        <charset val="134"/>
      </rPr>
      <t>土地增值税</t>
    </r>
  </si>
  <si>
    <r>
      <t xml:space="preserve">     </t>
    </r>
    <r>
      <rPr>
        <sz val="11"/>
        <rFont val="方正仿宋_GBK"/>
        <family val="4"/>
        <charset val="134"/>
      </rPr>
      <t>城镇土地使用税</t>
    </r>
  </si>
  <si>
    <r>
      <t xml:space="preserve">     </t>
    </r>
    <r>
      <rPr>
        <sz val="11"/>
        <rFont val="方正仿宋_GBK"/>
        <family val="4"/>
        <charset val="134"/>
      </rPr>
      <t>车船税</t>
    </r>
  </si>
  <si>
    <r>
      <t xml:space="preserve">     </t>
    </r>
    <r>
      <rPr>
        <sz val="11"/>
        <rFont val="方正仿宋_GBK"/>
        <family val="4"/>
        <charset val="134"/>
      </rPr>
      <t>耕地占用税</t>
    </r>
  </si>
  <si>
    <r>
      <t xml:space="preserve">     </t>
    </r>
    <r>
      <rPr>
        <sz val="11"/>
        <rFont val="方正仿宋_GBK"/>
        <family val="4"/>
        <charset val="134"/>
      </rPr>
      <t>契税</t>
    </r>
  </si>
  <si>
    <r>
      <t>2</t>
    </r>
    <r>
      <rPr>
        <b/>
        <sz val="11"/>
        <rFont val="方正仿宋_GBK"/>
        <family val="4"/>
        <charset val="134"/>
      </rPr>
      <t>、非税收入小计</t>
    </r>
  </si>
  <si>
    <r>
      <t xml:space="preserve">     </t>
    </r>
    <r>
      <rPr>
        <sz val="11"/>
        <rFont val="方正仿宋_GBK"/>
        <family val="4"/>
        <charset val="134"/>
      </rPr>
      <t>专项收入</t>
    </r>
  </si>
  <si>
    <r>
      <t xml:space="preserve">     </t>
    </r>
    <r>
      <rPr>
        <sz val="11"/>
        <rFont val="方正仿宋_GBK"/>
        <family val="4"/>
        <charset val="134"/>
      </rPr>
      <t>行政事业性收费收入</t>
    </r>
  </si>
  <si>
    <r>
      <t xml:space="preserve">     </t>
    </r>
    <r>
      <rPr>
        <sz val="11"/>
        <rFont val="方正仿宋_GBK"/>
        <family val="4"/>
        <charset val="134"/>
      </rPr>
      <t>罚没收入</t>
    </r>
  </si>
  <si>
    <r>
      <t xml:space="preserve">     </t>
    </r>
    <r>
      <rPr>
        <sz val="11"/>
        <rFont val="方正仿宋_GBK"/>
        <family val="4"/>
        <charset val="134"/>
      </rPr>
      <t>其他收入</t>
    </r>
  </si>
  <si>
    <r>
      <rPr>
        <sz val="12"/>
        <rFont val="黑体"/>
        <family val="3"/>
        <charset val="134"/>
      </rPr>
      <t>附表</t>
    </r>
    <r>
      <rPr>
        <sz val="12"/>
        <rFont val="Times New Roman"/>
        <family val="1"/>
      </rPr>
      <t>2</t>
    </r>
    <r>
      <rPr>
        <sz val="12"/>
        <rFont val="黑体"/>
        <family val="3"/>
        <charset val="134"/>
      </rPr>
      <t>：</t>
    </r>
    <phoneticPr fontId="16" type="noConversion"/>
  </si>
  <si>
    <t>单位：万元</t>
    <phoneticPr fontId="16" type="noConversion"/>
  </si>
  <si>
    <t>其中：国有土地使用权出让收入</t>
    <phoneticPr fontId="77" type="noConversion"/>
  </si>
  <si>
    <r>
      <t xml:space="preserve">            </t>
    </r>
    <r>
      <rPr>
        <sz val="11"/>
        <rFont val="方正仿宋_GBK"/>
        <family val="4"/>
        <charset val="134"/>
      </rPr>
      <t>国有土地收益基金收入</t>
    </r>
    <phoneticPr fontId="77" type="noConversion"/>
  </si>
  <si>
    <r>
      <t xml:space="preserve">            </t>
    </r>
    <r>
      <rPr>
        <sz val="11"/>
        <rFont val="方正仿宋_GBK"/>
        <family val="4"/>
        <charset val="134"/>
      </rPr>
      <t>农业土地开发资金收入</t>
    </r>
    <phoneticPr fontId="77" type="noConversion"/>
  </si>
  <si>
    <t>其中：国有土地使用权出让收入
       安排的支出</t>
    <phoneticPr fontId="77" type="noConversion"/>
  </si>
  <si>
    <r>
      <t xml:space="preserve">            </t>
    </r>
    <r>
      <rPr>
        <sz val="11"/>
        <rFont val="方正仿宋_GBK"/>
        <family val="4"/>
        <charset val="134"/>
      </rPr>
      <t>国有土地收益基金支出</t>
    </r>
    <phoneticPr fontId="77" type="noConversion"/>
  </si>
  <si>
    <r>
      <t xml:space="preserve">            </t>
    </r>
    <r>
      <rPr>
        <sz val="11"/>
        <rFont val="方正仿宋_GBK"/>
        <family val="4"/>
        <charset val="134"/>
      </rPr>
      <t>农业土地开发资金支出</t>
    </r>
    <phoneticPr fontId="77" type="noConversion"/>
  </si>
  <si>
    <r>
      <t>1</t>
    </r>
    <r>
      <rPr>
        <sz val="11"/>
        <rFont val="方正仿宋_GBK"/>
        <family val="4"/>
        <charset val="134"/>
      </rPr>
      <t>、土地基金</t>
    </r>
  </si>
  <si>
    <r>
      <t>2</t>
    </r>
    <r>
      <rPr>
        <sz val="11"/>
        <rFont val="方正仿宋_GBK"/>
        <family val="4"/>
        <charset val="134"/>
      </rPr>
      <t>、基础设施配套费</t>
    </r>
  </si>
  <si>
    <r>
      <rPr>
        <b/>
        <sz val="11"/>
        <rFont val="方正仿宋_GBK"/>
        <family val="4"/>
        <charset val="134"/>
      </rPr>
      <t>合计</t>
    </r>
    <r>
      <rPr>
        <sz val="13"/>
        <rFont val="宋体"/>
        <family val="3"/>
        <charset val="134"/>
      </rPr>
      <t/>
    </r>
    <phoneticPr fontId="16" type="noConversion"/>
  </si>
  <si>
    <t>单位：万元</t>
    <phoneticPr fontId="57" type="noConversion"/>
  </si>
  <si>
    <r>
      <t xml:space="preserve">     </t>
    </r>
    <r>
      <rPr>
        <sz val="11"/>
        <rFont val="方正仿宋_GBK"/>
        <family val="4"/>
        <charset val="134"/>
      </rPr>
      <t>国有资源</t>
    </r>
    <r>
      <rPr>
        <sz val="11"/>
        <rFont val="Times New Roman"/>
        <family val="1"/>
      </rPr>
      <t>(</t>
    </r>
    <r>
      <rPr>
        <sz val="11"/>
        <rFont val="方正仿宋_GBK"/>
        <family val="4"/>
        <charset val="134"/>
      </rPr>
      <t>资产</t>
    </r>
    <r>
      <rPr>
        <sz val="11"/>
        <rFont val="Times New Roman"/>
        <family val="1"/>
      </rPr>
      <t>)</t>
    </r>
    <r>
      <rPr>
        <sz val="11"/>
        <rFont val="方正仿宋_GBK"/>
        <family val="4"/>
        <charset val="134"/>
      </rPr>
      <t>有偿使用收入</t>
    </r>
    <phoneticPr fontId="16" type="noConversion"/>
  </si>
  <si>
    <r>
      <t>2017</t>
    </r>
    <r>
      <rPr>
        <sz val="18"/>
        <rFont val="方正小标宋_GBK"/>
        <family val="4"/>
        <charset val="134"/>
      </rPr>
      <t>年浦口区一般公共预算支出功能类科目表</t>
    </r>
    <phoneticPr fontId="16" type="noConversion"/>
  </si>
  <si>
    <r>
      <rPr>
        <sz val="12"/>
        <color indexed="8"/>
        <rFont val="方正仿宋_GBK"/>
        <family val="4"/>
        <charset val="134"/>
      </rPr>
      <t>一、收入</t>
    </r>
  </si>
  <si>
    <r>
      <rPr>
        <sz val="12"/>
        <rFont val="方正仿宋_GBK"/>
        <family val="4"/>
        <charset val="134"/>
      </rPr>
      <t>一、利润收入</t>
    </r>
  </si>
  <si>
    <r>
      <rPr>
        <sz val="12"/>
        <rFont val="方正仿宋_GBK"/>
        <family val="4"/>
        <charset val="134"/>
      </rPr>
      <t>一、资本性支出</t>
    </r>
  </si>
  <si>
    <r>
      <rPr>
        <sz val="12"/>
        <rFont val="方正仿宋_GBK"/>
        <family val="4"/>
        <charset val="134"/>
      </rPr>
      <t>二、股利、红利收入</t>
    </r>
  </si>
  <si>
    <r>
      <t>1</t>
    </r>
    <r>
      <rPr>
        <sz val="12"/>
        <rFont val="方正仿宋_GBK"/>
        <family val="4"/>
        <charset val="134"/>
      </rPr>
      <t>、新企业开办投资</t>
    </r>
  </si>
  <si>
    <r>
      <rPr>
        <sz val="12"/>
        <rFont val="方正仿宋_GBK"/>
        <family val="4"/>
        <charset val="134"/>
      </rPr>
      <t>三、国有产（股）权转让收入</t>
    </r>
  </si>
  <si>
    <r>
      <t>2</t>
    </r>
    <r>
      <rPr>
        <sz val="12"/>
        <rFont val="方正仿宋_GBK"/>
        <family val="4"/>
        <charset val="134"/>
      </rPr>
      <t>、增资扩股投资</t>
    </r>
  </si>
  <si>
    <r>
      <t>3</t>
    </r>
    <r>
      <rPr>
        <sz val="12"/>
        <rFont val="方正仿宋_GBK"/>
        <family val="4"/>
        <charset val="134"/>
      </rPr>
      <t>、其他资本投资</t>
    </r>
  </si>
  <si>
    <r>
      <rPr>
        <sz val="12"/>
        <rFont val="方正仿宋_GBK"/>
        <family val="4"/>
        <charset val="134"/>
      </rPr>
      <t>二、企业改革成本支出</t>
    </r>
  </si>
  <si>
    <r>
      <rPr>
        <sz val="12"/>
        <rFont val="方正仿宋_GBK"/>
        <family val="4"/>
        <charset val="134"/>
      </rPr>
      <t>四、土地转让拆迁补偿等净收入</t>
    </r>
  </si>
  <si>
    <r>
      <t>1</t>
    </r>
    <r>
      <rPr>
        <sz val="12"/>
        <rFont val="方正仿宋_GBK"/>
        <family val="4"/>
        <charset val="134"/>
      </rPr>
      <t>、职工经济补偿金</t>
    </r>
  </si>
  <si>
    <r>
      <rPr>
        <sz val="12"/>
        <rFont val="方正仿宋_GBK"/>
        <family val="4"/>
        <charset val="134"/>
      </rPr>
      <t>五、清算收入</t>
    </r>
  </si>
  <si>
    <r>
      <t>2</t>
    </r>
    <r>
      <rPr>
        <sz val="12"/>
        <rFont val="方正仿宋_GBK"/>
        <family val="4"/>
        <charset val="134"/>
      </rPr>
      <t>、欠缴的社会保险费</t>
    </r>
  </si>
  <si>
    <r>
      <t>3</t>
    </r>
    <r>
      <rPr>
        <sz val="12"/>
        <rFont val="方正仿宋_GBK"/>
        <family val="4"/>
        <charset val="134"/>
      </rPr>
      <t>、欠付职工的工资</t>
    </r>
  </si>
  <si>
    <r>
      <t>4</t>
    </r>
    <r>
      <rPr>
        <sz val="12"/>
        <rFont val="方正仿宋_GBK"/>
        <family val="4"/>
        <charset val="134"/>
      </rPr>
      <t>、其他资金支出</t>
    </r>
  </si>
  <si>
    <r>
      <rPr>
        <sz val="12"/>
        <rFont val="方正仿宋_GBK"/>
        <family val="4"/>
        <charset val="134"/>
      </rPr>
      <t>三、国有资产监管专项支出</t>
    </r>
  </si>
  <si>
    <r>
      <rPr>
        <sz val="12"/>
        <rFont val="方正仿宋_GBK"/>
        <family val="4"/>
        <charset val="134"/>
      </rPr>
      <t>六、其他收入</t>
    </r>
  </si>
  <si>
    <r>
      <t>1</t>
    </r>
    <r>
      <rPr>
        <sz val="12"/>
        <rFont val="方正仿宋_GBK"/>
        <family val="4"/>
        <charset val="134"/>
      </rPr>
      <t>、审计、资产评估费用</t>
    </r>
  </si>
  <si>
    <r>
      <t>2</t>
    </r>
    <r>
      <rPr>
        <sz val="12"/>
        <rFont val="方正仿宋_GBK"/>
        <family val="4"/>
        <charset val="134"/>
      </rPr>
      <t>、清产核资费用</t>
    </r>
  </si>
  <si>
    <r>
      <t>3</t>
    </r>
    <r>
      <rPr>
        <sz val="12"/>
        <rFont val="方正仿宋_GBK"/>
        <family val="4"/>
        <charset val="134"/>
      </rPr>
      <t>、收益征收监管专项费</t>
    </r>
  </si>
  <si>
    <r>
      <rPr>
        <sz val="12"/>
        <rFont val="方正仿宋_GBK"/>
        <family val="4"/>
        <charset val="134"/>
      </rPr>
      <t>本年收入合计</t>
    </r>
  </si>
  <si>
    <r>
      <rPr>
        <sz val="12"/>
        <rFont val="方正仿宋_GBK"/>
        <family val="4"/>
        <charset val="134"/>
      </rPr>
      <t>四、其他支出</t>
    </r>
  </si>
  <si>
    <r>
      <rPr>
        <sz val="12"/>
        <rFont val="方正仿宋_GBK"/>
        <family val="4"/>
        <charset val="134"/>
      </rPr>
      <t>上年转入</t>
    </r>
  </si>
  <si>
    <r>
      <rPr>
        <sz val="12"/>
        <rFont val="方正仿宋_GBK"/>
        <family val="4"/>
        <charset val="134"/>
      </rPr>
      <t>本年支出合计</t>
    </r>
  </si>
  <si>
    <r>
      <rPr>
        <sz val="12"/>
        <rFont val="方正仿宋_GBK"/>
        <family val="4"/>
        <charset val="134"/>
      </rPr>
      <t>收入总计</t>
    </r>
  </si>
  <si>
    <r>
      <rPr>
        <sz val="12"/>
        <rFont val="方正仿宋_GBK"/>
        <family val="4"/>
        <charset val="134"/>
      </rPr>
      <t>预算结余</t>
    </r>
  </si>
  <si>
    <t>合计</t>
  </si>
  <si>
    <t>项        目</t>
  </si>
  <si>
    <t>城乡居民基本养老保险基金</t>
  </si>
  <si>
    <t>城乡居民基本医疗保险基金</t>
    <phoneticPr fontId="16" type="noConversion"/>
  </si>
  <si>
    <r>
      <t xml:space="preserve">        </t>
    </r>
    <r>
      <rPr>
        <sz val="12"/>
        <color indexed="8"/>
        <rFont val="方正仿宋_GBK"/>
        <family val="4"/>
        <charset val="134"/>
      </rPr>
      <t>其中：</t>
    </r>
    <r>
      <rPr>
        <sz val="12"/>
        <color indexed="8"/>
        <rFont val="Times New Roman"/>
        <family val="1"/>
      </rPr>
      <t xml:space="preserve"> 1</t>
    </r>
    <r>
      <rPr>
        <sz val="12"/>
        <color indexed="8"/>
        <rFont val="方正仿宋_GBK"/>
        <family val="4"/>
        <charset val="134"/>
      </rPr>
      <t>、保险费收入</t>
    </r>
    <phoneticPr fontId="16" type="noConversion"/>
  </si>
  <si>
    <r>
      <t xml:space="preserve">                     2</t>
    </r>
    <r>
      <rPr>
        <sz val="12"/>
        <color indexed="8"/>
        <rFont val="方正仿宋_GBK"/>
        <family val="4"/>
        <charset val="134"/>
      </rPr>
      <t>、利息收入</t>
    </r>
    <phoneticPr fontId="16" type="noConversion"/>
  </si>
  <si>
    <r>
      <t xml:space="preserve">                     3</t>
    </r>
    <r>
      <rPr>
        <sz val="12"/>
        <color indexed="8"/>
        <rFont val="方正仿宋_GBK"/>
        <family val="4"/>
        <charset val="134"/>
      </rPr>
      <t>、财政补贴收入</t>
    </r>
    <phoneticPr fontId="16" type="noConversion"/>
  </si>
  <si>
    <r>
      <t xml:space="preserve">                     4</t>
    </r>
    <r>
      <rPr>
        <sz val="12"/>
        <color indexed="8"/>
        <rFont val="方正仿宋_GBK"/>
        <family val="4"/>
        <charset val="134"/>
      </rPr>
      <t>、委托投资收益</t>
    </r>
    <phoneticPr fontId="16" type="noConversion"/>
  </si>
  <si>
    <r>
      <t xml:space="preserve">                     5</t>
    </r>
    <r>
      <rPr>
        <sz val="12"/>
        <color indexed="8"/>
        <rFont val="方正仿宋_GBK"/>
        <family val="4"/>
        <charset val="134"/>
      </rPr>
      <t>、其他收入</t>
    </r>
    <phoneticPr fontId="16" type="noConversion"/>
  </si>
  <si>
    <r>
      <t xml:space="preserve">                     6</t>
    </r>
    <r>
      <rPr>
        <sz val="12"/>
        <color indexed="8"/>
        <rFont val="方正仿宋_GBK"/>
        <family val="4"/>
        <charset val="134"/>
      </rPr>
      <t>、转移收入</t>
    </r>
    <phoneticPr fontId="16" type="noConversion"/>
  </si>
  <si>
    <r>
      <t xml:space="preserve">                     2</t>
    </r>
    <r>
      <rPr>
        <sz val="12"/>
        <color indexed="8"/>
        <rFont val="方正仿宋_GBK"/>
        <family val="4"/>
        <charset val="134"/>
      </rPr>
      <t>、其他支出</t>
    </r>
    <phoneticPr fontId="16" type="noConversion"/>
  </si>
  <si>
    <r>
      <t xml:space="preserve">                     3</t>
    </r>
    <r>
      <rPr>
        <sz val="12"/>
        <color indexed="8"/>
        <rFont val="方正仿宋_GBK"/>
        <family val="4"/>
        <charset val="134"/>
      </rPr>
      <t>、转移支出</t>
    </r>
    <phoneticPr fontId="16" type="noConversion"/>
  </si>
  <si>
    <r>
      <t xml:space="preserve">        </t>
    </r>
    <r>
      <rPr>
        <sz val="12"/>
        <color indexed="8"/>
        <rFont val="方正仿宋_GBK"/>
        <family val="4"/>
        <charset val="134"/>
      </rPr>
      <t>其中：</t>
    </r>
    <r>
      <rPr>
        <sz val="12"/>
        <color indexed="8"/>
        <rFont val="Times New Roman"/>
        <family val="1"/>
      </rPr>
      <t xml:space="preserve"> 1</t>
    </r>
    <r>
      <rPr>
        <sz val="12"/>
        <color indexed="8"/>
        <rFont val="方正仿宋_GBK"/>
        <family val="4"/>
        <charset val="134"/>
      </rPr>
      <t>、社会保险待遇支出</t>
    </r>
    <phoneticPr fontId="16" type="noConversion"/>
  </si>
  <si>
    <t>行次</t>
  </si>
  <si>
    <t>支出项目</t>
  </si>
  <si>
    <t>收入预算数</t>
    <phoneticPr fontId="16" type="noConversion"/>
  </si>
  <si>
    <t>支出预算数</t>
    <phoneticPr fontId="16" type="noConversion"/>
  </si>
  <si>
    <r>
      <t>2017</t>
    </r>
    <r>
      <rPr>
        <sz val="18"/>
        <rFont val="方正小标宋_GBK"/>
        <family val="4"/>
        <charset val="134"/>
      </rPr>
      <t>年浦口区</t>
    </r>
    <r>
      <rPr>
        <sz val="18"/>
        <rFont val="Times New Roman"/>
        <family val="1"/>
      </rPr>
      <t>“</t>
    </r>
    <r>
      <rPr>
        <sz val="18"/>
        <rFont val="方正小标宋_GBK"/>
        <family val="4"/>
        <charset val="134"/>
      </rPr>
      <t>三公</t>
    </r>
    <r>
      <rPr>
        <sz val="18"/>
        <rFont val="Times New Roman"/>
        <family val="1"/>
      </rPr>
      <t>”</t>
    </r>
    <r>
      <rPr>
        <sz val="18"/>
        <rFont val="方正小标宋_GBK"/>
        <family val="4"/>
        <charset val="134"/>
      </rPr>
      <t>经费支出预算表</t>
    </r>
    <phoneticPr fontId="16" type="noConversion"/>
  </si>
  <si>
    <r>
      <rPr>
        <sz val="12"/>
        <rFont val="方正楷体_GBK"/>
        <family val="4"/>
        <charset val="134"/>
      </rPr>
      <t>单位：万元</t>
    </r>
    <phoneticPr fontId="16" type="noConversion"/>
  </si>
  <si>
    <r>
      <rPr>
        <sz val="14"/>
        <color theme="1"/>
        <rFont val="方正黑体_GBK"/>
        <family val="4"/>
        <charset val="134"/>
      </rPr>
      <t>项目</t>
    </r>
  </si>
  <si>
    <r>
      <rPr>
        <sz val="14"/>
        <color theme="1"/>
        <rFont val="方正黑体_GBK"/>
        <family val="4"/>
        <charset val="134"/>
      </rPr>
      <t>合计</t>
    </r>
  </si>
  <si>
    <r>
      <rPr>
        <sz val="14"/>
        <color theme="1"/>
        <rFont val="方正黑体_GBK"/>
        <family val="4"/>
        <charset val="134"/>
      </rPr>
      <t>行政区本级</t>
    </r>
  </si>
  <si>
    <r>
      <rPr>
        <sz val="14"/>
        <color theme="1"/>
        <rFont val="方正黑体_GBK"/>
        <family val="4"/>
        <charset val="134"/>
      </rPr>
      <t>高新区本级</t>
    </r>
  </si>
  <si>
    <r>
      <rPr>
        <sz val="14"/>
        <color indexed="8"/>
        <rFont val="方正黑体_GBK"/>
        <family val="4"/>
        <charset val="134"/>
      </rPr>
      <t>街道（园区）</t>
    </r>
  </si>
  <si>
    <r>
      <rPr>
        <sz val="12"/>
        <color theme="1"/>
        <rFont val="方正仿宋_GBK"/>
        <family val="4"/>
        <charset val="134"/>
      </rPr>
      <t>一、因公出国（境）费用</t>
    </r>
    <phoneticPr fontId="16" type="noConversion"/>
  </si>
  <si>
    <r>
      <rPr>
        <sz val="12"/>
        <color theme="1"/>
        <rFont val="方正仿宋_GBK"/>
        <family val="4"/>
        <charset val="134"/>
      </rPr>
      <t>二、公车购置与运行费用</t>
    </r>
  </si>
  <si>
    <r>
      <t xml:space="preserve">    </t>
    </r>
    <r>
      <rPr>
        <sz val="12"/>
        <color theme="1"/>
        <rFont val="方正仿宋_GBK"/>
        <family val="4"/>
        <charset val="134"/>
      </rPr>
      <t>其中：</t>
    </r>
    <r>
      <rPr>
        <sz val="12"/>
        <color theme="1"/>
        <rFont val="Times New Roman"/>
        <family val="1"/>
      </rPr>
      <t>1</t>
    </r>
    <r>
      <rPr>
        <sz val="12"/>
        <color theme="1"/>
        <rFont val="方正仿宋_GBK"/>
        <family val="4"/>
        <charset val="134"/>
      </rPr>
      <t>、购置费用</t>
    </r>
    <phoneticPr fontId="16" type="noConversion"/>
  </si>
  <si>
    <r>
      <t>“</t>
    </r>
    <r>
      <rPr>
        <b/>
        <sz val="12"/>
        <color theme="1"/>
        <rFont val="方正仿宋_GBK"/>
        <family val="4"/>
        <charset val="134"/>
      </rPr>
      <t>三公</t>
    </r>
    <r>
      <rPr>
        <b/>
        <sz val="12"/>
        <color theme="1"/>
        <rFont val="Times New Roman"/>
        <family val="1"/>
      </rPr>
      <t>”</t>
    </r>
    <r>
      <rPr>
        <b/>
        <sz val="12"/>
        <color theme="1"/>
        <rFont val="方正仿宋_GBK"/>
        <family val="4"/>
        <charset val="134"/>
      </rPr>
      <t>经费合计</t>
    </r>
    <phoneticPr fontId="16" type="noConversion"/>
  </si>
  <si>
    <r>
      <t xml:space="preserve">                2</t>
    </r>
    <r>
      <rPr>
        <sz val="12"/>
        <color theme="1"/>
        <rFont val="方正仿宋_GBK"/>
        <family val="4"/>
        <charset val="134"/>
      </rPr>
      <t>、运行费用</t>
    </r>
    <phoneticPr fontId="16" type="noConversion"/>
  </si>
  <si>
    <r>
      <t>3</t>
    </r>
    <r>
      <rPr>
        <sz val="11"/>
        <color indexed="8"/>
        <rFont val="方正仿宋_GBK"/>
        <family val="4"/>
        <charset val="134"/>
      </rPr>
      <t>、新型墙体材料专项资金</t>
    </r>
    <phoneticPr fontId="16" type="noConversion"/>
  </si>
  <si>
    <r>
      <t>4</t>
    </r>
    <r>
      <rPr>
        <sz val="11"/>
        <color indexed="8"/>
        <rFont val="方正仿宋_GBK"/>
        <family val="4"/>
        <charset val="134"/>
      </rPr>
      <t>、污水处理费</t>
    </r>
    <phoneticPr fontId="16" type="noConversion"/>
  </si>
  <si>
    <r>
      <t>3</t>
    </r>
    <r>
      <rPr>
        <sz val="11"/>
        <rFont val="方正仿宋_GBK"/>
        <family val="4"/>
        <charset val="134"/>
      </rPr>
      <t>、新型墙体材料专项资金</t>
    </r>
    <phoneticPr fontId="16" type="noConversion"/>
  </si>
  <si>
    <r>
      <t>4</t>
    </r>
    <r>
      <rPr>
        <sz val="11"/>
        <rFont val="方正仿宋_GBK"/>
        <family val="4"/>
        <charset val="134"/>
      </rPr>
      <t>、污水处理费</t>
    </r>
    <phoneticPr fontId="16" type="noConversion"/>
  </si>
  <si>
    <t>科目名称</t>
    <phoneticPr fontId="77" type="noConversion"/>
  </si>
  <si>
    <t>合计</t>
    <phoneticPr fontId="77" type="noConversion"/>
  </si>
  <si>
    <r>
      <rPr>
        <sz val="10"/>
        <rFont val="方正仿宋_GBK"/>
        <family val="4"/>
        <charset val="134"/>
      </rPr>
      <t>一般公共服务支出</t>
    </r>
  </si>
  <si>
    <r>
      <t xml:space="preserve">  </t>
    </r>
    <r>
      <rPr>
        <sz val="10"/>
        <rFont val="方正仿宋_GBK"/>
        <family val="4"/>
        <charset val="134"/>
      </rPr>
      <t>人大事务</t>
    </r>
  </si>
  <si>
    <r>
      <t xml:space="preserve">    </t>
    </r>
    <r>
      <rPr>
        <sz val="10"/>
        <rFont val="方正仿宋_GBK"/>
        <family val="4"/>
        <charset val="134"/>
      </rPr>
      <t>行政运行</t>
    </r>
  </si>
  <si>
    <r>
      <t xml:space="preserve">    </t>
    </r>
    <r>
      <rPr>
        <sz val="10"/>
        <rFont val="方正仿宋_GBK"/>
        <family val="4"/>
        <charset val="134"/>
      </rPr>
      <t>一般行政管理事务</t>
    </r>
  </si>
  <si>
    <r>
      <t xml:space="preserve">    </t>
    </r>
    <r>
      <rPr>
        <sz val="10"/>
        <rFont val="方正仿宋_GBK"/>
        <family val="4"/>
        <charset val="134"/>
      </rPr>
      <t>人大会议</t>
    </r>
  </si>
  <si>
    <r>
      <rPr>
        <sz val="10"/>
        <rFont val="方正仿宋_GBK"/>
        <family val="4"/>
        <charset val="134"/>
      </rPr>
      <t>代表工作</t>
    </r>
    <phoneticPr fontId="77" type="noConversion"/>
  </si>
  <si>
    <r>
      <rPr>
        <sz val="10"/>
        <rFont val="方正仿宋_GBK"/>
        <family val="4"/>
        <charset val="134"/>
      </rPr>
      <t>其他人大事务支出</t>
    </r>
    <phoneticPr fontId="77" type="noConversion"/>
  </si>
  <si>
    <r>
      <t xml:space="preserve">  </t>
    </r>
    <r>
      <rPr>
        <sz val="10"/>
        <rFont val="方正仿宋_GBK"/>
        <family val="4"/>
        <charset val="134"/>
      </rPr>
      <t>政协事务</t>
    </r>
  </si>
  <si>
    <r>
      <t xml:space="preserve">  </t>
    </r>
    <r>
      <rPr>
        <sz val="10"/>
        <rFont val="方正仿宋_GBK"/>
        <family val="4"/>
        <charset val="134"/>
      </rPr>
      <t>政府办公厅（室）及相关机构事务</t>
    </r>
  </si>
  <si>
    <r>
      <rPr>
        <sz val="10"/>
        <rFont val="方正仿宋_GBK"/>
        <family val="4"/>
        <charset val="134"/>
      </rPr>
      <t>机关服务</t>
    </r>
    <phoneticPr fontId="77" type="noConversion"/>
  </si>
  <si>
    <r>
      <rPr>
        <sz val="10"/>
        <rFont val="方正仿宋_GBK"/>
        <family val="4"/>
        <charset val="134"/>
      </rPr>
      <t>信访事务</t>
    </r>
    <phoneticPr fontId="77" type="noConversion"/>
  </si>
  <si>
    <r>
      <rPr>
        <sz val="10"/>
        <rFont val="方正仿宋_GBK"/>
        <family val="4"/>
        <charset val="134"/>
      </rPr>
      <t>事业运行</t>
    </r>
    <phoneticPr fontId="77" type="noConversion"/>
  </si>
  <si>
    <r>
      <t xml:space="preserve">  </t>
    </r>
    <r>
      <rPr>
        <sz val="10"/>
        <rFont val="方正仿宋_GBK"/>
        <family val="4"/>
        <charset val="134"/>
      </rPr>
      <t>其他政府办公厅（室）及相关机构事务</t>
    </r>
    <phoneticPr fontId="77" type="noConversion"/>
  </si>
  <si>
    <r>
      <t xml:space="preserve">  </t>
    </r>
    <r>
      <rPr>
        <sz val="10"/>
        <rFont val="方正仿宋_GBK"/>
        <family val="4"/>
        <charset val="134"/>
      </rPr>
      <t>发展与改革事务</t>
    </r>
  </si>
  <si>
    <r>
      <t xml:space="preserve">    </t>
    </r>
    <r>
      <rPr>
        <sz val="10"/>
        <rFont val="方正仿宋_GBK"/>
        <family val="4"/>
        <charset val="134"/>
      </rPr>
      <t>物价管理</t>
    </r>
  </si>
  <si>
    <r>
      <t xml:space="preserve">    </t>
    </r>
    <r>
      <rPr>
        <sz val="10"/>
        <rFont val="方正仿宋_GBK"/>
        <family val="4"/>
        <charset val="134"/>
      </rPr>
      <t>事业运行</t>
    </r>
  </si>
  <si>
    <r>
      <t xml:space="preserve">    </t>
    </r>
    <r>
      <rPr>
        <sz val="10"/>
        <rFont val="方正仿宋_GBK"/>
        <family val="4"/>
        <charset val="134"/>
      </rPr>
      <t>其他发展与改革事务支出</t>
    </r>
  </si>
  <si>
    <r>
      <t xml:space="preserve">  </t>
    </r>
    <r>
      <rPr>
        <sz val="10"/>
        <rFont val="方正仿宋_GBK"/>
        <family val="4"/>
        <charset val="134"/>
      </rPr>
      <t>统计信息事务</t>
    </r>
  </si>
  <si>
    <r>
      <t xml:space="preserve">    </t>
    </r>
    <r>
      <rPr>
        <sz val="10"/>
        <rFont val="方正仿宋_GBK"/>
        <family val="4"/>
        <charset val="134"/>
      </rPr>
      <t>信息事务</t>
    </r>
  </si>
  <si>
    <r>
      <t xml:space="preserve">    </t>
    </r>
    <r>
      <rPr>
        <sz val="10"/>
        <rFont val="方正仿宋_GBK"/>
        <family val="4"/>
        <charset val="134"/>
      </rPr>
      <t>专项普查活动</t>
    </r>
  </si>
  <si>
    <r>
      <rPr>
        <sz val="10"/>
        <rFont val="方正仿宋_GBK"/>
        <family val="4"/>
        <charset val="134"/>
      </rPr>
      <t>统计事务</t>
    </r>
    <phoneticPr fontId="77" type="noConversion"/>
  </si>
  <si>
    <r>
      <rPr>
        <sz val="10"/>
        <rFont val="方正仿宋_GBK"/>
        <family val="4"/>
        <charset val="134"/>
      </rPr>
      <t>其他统计事务支出</t>
    </r>
    <phoneticPr fontId="77" type="noConversion"/>
  </si>
  <si>
    <r>
      <t xml:space="preserve">  </t>
    </r>
    <r>
      <rPr>
        <sz val="10"/>
        <rFont val="方正仿宋_GBK"/>
        <family val="4"/>
        <charset val="134"/>
      </rPr>
      <t>财政事务</t>
    </r>
  </si>
  <si>
    <r>
      <t xml:space="preserve">    </t>
    </r>
    <r>
      <rPr>
        <sz val="10"/>
        <rFont val="方正仿宋_GBK"/>
        <family val="4"/>
        <charset val="134"/>
      </rPr>
      <t>信息化建设</t>
    </r>
  </si>
  <si>
    <r>
      <t xml:space="preserve">    </t>
    </r>
    <r>
      <rPr>
        <sz val="10"/>
        <rFont val="方正仿宋_GBK"/>
        <family val="4"/>
        <charset val="134"/>
      </rPr>
      <t>其他财政事务支出</t>
    </r>
  </si>
  <si>
    <r>
      <t xml:space="preserve">  </t>
    </r>
    <r>
      <rPr>
        <sz val="10"/>
        <rFont val="方正仿宋_GBK"/>
        <family val="4"/>
        <charset val="134"/>
      </rPr>
      <t>税收事务</t>
    </r>
  </si>
  <si>
    <r>
      <t xml:space="preserve">    </t>
    </r>
    <r>
      <rPr>
        <sz val="10"/>
        <rFont val="方正仿宋_GBK"/>
        <family val="4"/>
        <charset val="134"/>
      </rPr>
      <t>代扣代收代征税款手续费</t>
    </r>
  </si>
  <si>
    <r>
      <t xml:space="preserve">    </t>
    </r>
    <r>
      <rPr>
        <sz val="10"/>
        <rFont val="方正仿宋_GBK"/>
        <family val="4"/>
        <charset val="134"/>
      </rPr>
      <t>其他税收事务支出</t>
    </r>
  </si>
  <si>
    <r>
      <t xml:space="preserve">  </t>
    </r>
    <r>
      <rPr>
        <sz val="10"/>
        <rFont val="方正仿宋_GBK"/>
        <family val="4"/>
        <charset val="134"/>
      </rPr>
      <t>审计事务</t>
    </r>
  </si>
  <si>
    <r>
      <t xml:space="preserve">    </t>
    </r>
    <r>
      <rPr>
        <sz val="10"/>
        <rFont val="方正仿宋_GBK"/>
        <family val="4"/>
        <charset val="134"/>
      </rPr>
      <t>审计业务</t>
    </r>
  </si>
  <si>
    <r>
      <rPr>
        <sz val="10"/>
        <rFont val="方正仿宋_GBK"/>
        <family val="4"/>
        <charset val="134"/>
      </rPr>
      <t>其他审计事务</t>
    </r>
    <phoneticPr fontId="77" type="noConversion"/>
  </si>
  <si>
    <r>
      <t xml:space="preserve">  </t>
    </r>
    <r>
      <rPr>
        <sz val="10"/>
        <rFont val="方正仿宋_GBK"/>
        <family val="4"/>
        <charset val="134"/>
      </rPr>
      <t>人力资源事务</t>
    </r>
  </si>
  <si>
    <r>
      <rPr>
        <sz val="10"/>
        <rFont val="方正仿宋_GBK"/>
        <family val="4"/>
        <charset val="134"/>
      </rPr>
      <t>引进人才费用</t>
    </r>
    <phoneticPr fontId="77" type="noConversion"/>
  </si>
  <si>
    <r>
      <t xml:space="preserve">    </t>
    </r>
    <r>
      <rPr>
        <sz val="10"/>
        <rFont val="方正仿宋_GBK"/>
        <family val="4"/>
        <charset val="134"/>
      </rPr>
      <t>公务员考核</t>
    </r>
  </si>
  <si>
    <r>
      <t xml:space="preserve">    </t>
    </r>
    <r>
      <rPr>
        <sz val="10"/>
        <rFont val="方正仿宋_GBK"/>
        <family val="4"/>
        <charset val="134"/>
      </rPr>
      <t>公务员履职能力提升</t>
    </r>
  </si>
  <si>
    <r>
      <t xml:space="preserve">    </t>
    </r>
    <r>
      <rPr>
        <sz val="10"/>
        <rFont val="方正仿宋_GBK"/>
        <family val="4"/>
        <charset val="134"/>
      </rPr>
      <t>公务员综合管理</t>
    </r>
  </si>
  <si>
    <r>
      <t xml:space="preserve">    </t>
    </r>
    <r>
      <rPr>
        <sz val="10"/>
        <rFont val="方正仿宋_GBK"/>
        <family val="4"/>
        <charset val="134"/>
      </rPr>
      <t>其他人力资源事务支出</t>
    </r>
  </si>
  <si>
    <r>
      <t xml:space="preserve">  </t>
    </r>
    <r>
      <rPr>
        <sz val="10"/>
        <rFont val="方正仿宋_GBK"/>
        <family val="4"/>
        <charset val="134"/>
      </rPr>
      <t>纪检监察事务</t>
    </r>
  </si>
  <si>
    <r>
      <rPr>
        <sz val="10"/>
        <rFont val="方正仿宋_GBK"/>
        <family val="4"/>
        <charset val="134"/>
      </rPr>
      <t>其他纪检</t>
    </r>
    <phoneticPr fontId="77" type="noConversion"/>
  </si>
  <si>
    <r>
      <t xml:space="preserve">  </t>
    </r>
    <r>
      <rPr>
        <sz val="10"/>
        <rFont val="方正仿宋_GBK"/>
        <family val="4"/>
        <charset val="134"/>
      </rPr>
      <t>商贸事务</t>
    </r>
  </si>
  <si>
    <r>
      <t xml:space="preserve">    </t>
    </r>
    <r>
      <rPr>
        <sz val="10"/>
        <rFont val="方正仿宋_GBK"/>
        <family val="4"/>
        <charset val="134"/>
      </rPr>
      <t>招商引资</t>
    </r>
  </si>
  <si>
    <r>
      <rPr>
        <sz val="10"/>
        <rFont val="方正仿宋_GBK"/>
        <family val="4"/>
        <charset val="134"/>
      </rPr>
      <t>其他商贸事务支出</t>
    </r>
    <phoneticPr fontId="77" type="noConversion"/>
  </si>
  <si>
    <r>
      <t xml:space="preserve">  </t>
    </r>
    <r>
      <rPr>
        <sz val="10"/>
        <rFont val="方正仿宋_GBK"/>
        <family val="4"/>
        <charset val="134"/>
      </rPr>
      <t>工商行政管理事务</t>
    </r>
  </si>
  <si>
    <r>
      <t xml:space="preserve">    </t>
    </r>
    <r>
      <rPr>
        <sz val="10"/>
        <rFont val="方正仿宋_GBK"/>
        <family val="4"/>
        <charset val="134"/>
      </rPr>
      <t>工商行政管理专项</t>
    </r>
  </si>
  <si>
    <r>
      <t xml:space="preserve">    </t>
    </r>
    <r>
      <rPr>
        <sz val="10"/>
        <rFont val="方正仿宋_GBK"/>
        <family val="4"/>
        <charset val="134"/>
      </rPr>
      <t>执法办案专项</t>
    </r>
  </si>
  <si>
    <r>
      <t xml:space="preserve">    </t>
    </r>
    <r>
      <rPr>
        <sz val="10"/>
        <rFont val="方正仿宋_GBK"/>
        <family val="4"/>
        <charset val="134"/>
      </rPr>
      <t>消费者权益保护</t>
    </r>
  </si>
  <si>
    <r>
      <t xml:space="preserve">    </t>
    </r>
    <r>
      <rPr>
        <sz val="10"/>
        <rFont val="方正仿宋_GBK"/>
        <family val="4"/>
        <charset val="134"/>
      </rPr>
      <t>其他工商行政管理事务支出</t>
    </r>
  </si>
  <si>
    <r>
      <t xml:space="preserve">  </t>
    </r>
    <r>
      <rPr>
        <sz val="10"/>
        <rFont val="方正仿宋_GBK"/>
        <family val="4"/>
        <charset val="134"/>
      </rPr>
      <t>民族事务</t>
    </r>
  </si>
  <si>
    <r>
      <t xml:space="preserve">    </t>
    </r>
    <r>
      <rPr>
        <sz val="10"/>
        <rFont val="方正仿宋_GBK"/>
        <family val="4"/>
        <charset val="134"/>
      </rPr>
      <t>其他民族事务支出</t>
    </r>
  </si>
  <si>
    <r>
      <t xml:space="preserve">  </t>
    </r>
    <r>
      <rPr>
        <sz val="10"/>
        <rFont val="方正仿宋_GBK"/>
        <family val="4"/>
        <charset val="134"/>
      </rPr>
      <t>宗教事务</t>
    </r>
  </si>
  <si>
    <r>
      <t xml:space="preserve">  </t>
    </r>
    <r>
      <rPr>
        <sz val="10"/>
        <rFont val="方正仿宋_GBK"/>
        <family val="4"/>
        <charset val="134"/>
      </rPr>
      <t>港澳台侨事务</t>
    </r>
  </si>
  <si>
    <r>
      <t xml:space="preserve">    </t>
    </r>
    <r>
      <rPr>
        <sz val="10"/>
        <rFont val="方正仿宋_GBK"/>
        <family val="4"/>
        <charset val="134"/>
      </rPr>
      <t>台湾事务</t>
    </r>
  </si>
  <si>
    <r>
      <t xml:space="preserve">    </t>
    </r>
    <r>
      <rPr>
        <sz val="10"/>
        <rFont val="方正仿宋_GBK"/>
        <family val="4"/>
        <charset val="134"/>
      </rPr>
      <t>华侨事务</t>
    </r>
  </si>
  <si>
    <r>
      <t xml:space="preserve">    </t>
    </r>
    <r>
      <rPr>
        <sz val="10"/>
        <rFont val="方正仿宋_GBK"/>
        <family val="4"/>
        <charset val="134"/>
      </rPr>
      <t>其他港澳台侨事务支出</t>
    </r>
  </si>
  <si>
    <r>
      <t xml:space="preserve">  </t>
    </r>
    <r>
      <rPr>
        <sz val="10"/>
        <rFont val="方正仿宋_GBK"/>
        <family val="4"/>
        <charset val="134"/>
      </rPr>
      <t>档案事务</t>
    </r>
  </si>
  <si>
    <r>
      <t xml:space="preserve">  </t>
    </r>
    <r>
      <rPr>
        <sz val="10"/>
        <rFont val="方正仿宋_GBK"/>
        <family val="4"/>
        <charset val="134"/>
      </rPr>
      <t>民主党派及工商联事务</t>
    </r>
  </si>
  <si>
    <r>
      <t xml:space="preserve">  </t>
    </r>
    <r>
      <rPr>
        <sz val="10"/>
        <rFont val="方正仿宋_GBK"/>
        <family val="4"/>
        <charset val="134"/>
      </rPr>
      <t>群众团体事务</t>
    </r>
  </si>
  <si>
    <r>
      <rPr>
        <sz val="10"/>
        <rFont val="方正仿宋_GBK"/>
        <family val="4"/>
        <charset val="134"/>
      </rPr>
      <t>一般群体事务</t>
    </r>
    <phoneticPr fontId="77" type="noConversion"/>
  </si>
  <si>
    <r>
      <t xml:space="preserve">    </t>
    </r>
    <r>
      <rPr>
        <sz val="10"/>
        <rFont val="方正仿宋_GBK"/>
        <family val="4"/>
        <charset val="134"/>
      </rPr>
      <t>机关服务</t>
    </r>
  </si>
  <si>
    <r>
      <t xml:space="preserve">    </t>
    </r>
    <r>
      <rPr>
        <sz val="10"/>
        <rFont val="方正仿宋_GBK"/>
        <family val="4"/>
        <charset val="134"/>
      </rPr>
      <t>厂务公开</t>
    </r>
  </si>
  <si>
    <r>
      <t xml:space="preserve">    </t>
    </r>
    <r>
      <rPr>
        <sz val="10"/>
        <rFont val="方正仿宋_GBK"/>
        <family val="4"/>
        <charset val="134"/>
      </rPr>
      <t>其他群众团体事务支出</t>
    </r>
  </si>
  <si>
    <r>
      <t xml:space="preserve">  </t>
    </r>
    <r>
      <rPr>
        <sz val="10"/>
        <rFont val="方正仿宋_GBK"/>
        <family val="4"/>
        <charset val="134"/>
      </rPr>
      <t>党委办公厅（室）及相关机构事务</t>
    </r>
  </si>
  <si>
    <r>
      <t xml:space="preserve">  </t>
    </r>
    <r>
      <rPr>
        <sz val="10"/>
        <rFont val="方正仿宋_GBK"/>
        <family val="4"/>
        <charset val="134"/>
      </rPr>
      <t>组织事务</t>
    </r>
  </si>
  <si>
    <r>
      <rPr>
        <sz val="10"/>
        <rFont val="方正仿宋_GBK"/>
        <family val="4"/>
        <charset val="134"/>
      </rPr>
      <t>其他组织事务</t>
    </r>
    <phoneticPr fontId="77" type="noConversion"/>
  </si>
  <si>
    <r>
      <t xml:space="preserve">  </t>
    </r>
    <r>
      <rPr>
        <sz val="10"/>
        <rFont val="方正仿宋_GBK"/>
        <family val="4"/>
        <charset val="134"/>
      </rPr>
      <t>宣传事务</t>
    </r>
  </si>
  <si>
    <r>
      <rPr>
        <sz val="10"/>
        <rFont val="方正仿宋_GBK"/>
        <family val="4"/>
        <charset val="134"/>
      </rPr>
      <t>其他宣传事务</t>
    </r>
    <phoneticPr fontId="77" type="noConversion"/>
  </si>
  <si>
    <r>
      <t xml:space="preserve">  </t>
    </r>
    <r>
      <rPr>
        <sz val="10"/>
        <rFont val="方正仿宋_GBK"/>
        <family val="4"/>
        <charset val="134"/>
      </rPr>
      <t>统战事务</t>
    </r>
  </si>
  <si>
    <r>
      <t xml:space="preserve">    </t>
    </r>
    <r>
      <rPr>
        <sz val="10"/>
        <rFont val="方正仿宋_GBK"/>
        <family val="4"/>
        <charset val="134"/>
      </rPr>
      <t>其他统战事务支出</t>
    </r>
  </si>
  <si>
    <r>
      <t xml:space="preserve">  </t>
    </r>
    <r>
      <rPr>
        <sz val="10"/>
        <rFont val="方正仿宋_GBK"/>
        <family val="4"/>
        <charset val="134"/>
      </rPr>
      <t>其他共产党事务支出</t>
    </r>
  </si>
  <si>
    <r>
      <rPr>
        <sz val="10"/>
        <rFont val="方正仿宋_GBK"/>
        <family val="4"/>
        <charset val="134"/>
      </rPr>
      <t>其他共产党事务支出</t>
    </r>
    <phoneticPr fontId="77" type="noConversion"/>
  </si>
  <si>
    <r>
      <t xml:space="preserve">  </t>
    </r>
    <r>
      <rPr>
        <sz val="10"/>
        <rFont val="方正仿宋_GBK"/>
        <family val="4"/>
        <charset val="134"/>
      </rPr>
      <t>其他一般公共服务支出</t>
    </r>
  </si>
  <si>
    <r>
      <t xml:space="preserve">    </t>
    </r>
    <r>
      <rPr>
        <sz val="10"/>
        <rFont val="方正仿宋_GBK"/>
        <family val="4"/>
        <charset val="134"/>
      </rPr>
      <t>其他一般公共服务支出</t>
    </r>
  </si>
  <si>
    <r>
      <rPr>
        <sz val="10"/>
        <rFont val="方正仿宋_GBK"/>
        <family val="4"/>
        <charset val="134"/>
      </rPr>
      <t>公共安全支出</t>
    </r>
  </si>
  <si>
    <r>
      <t xml:space="preserve">  </t>
    </r>
    <r>
      <rPr>
        <sz val="10"/>
        <rFont val="方正仿宋_GBK"/>
        <family val="4"/>
        <charset val="134"/>
      </rPr>
      <t>武装警察</t>
    </r>
  </si>
  <si>
    <r>
      <t xml:space="preserve">    </t>
    </r>
    <r>
      <rPr>
        <sz val="10"/>
        <rFont val="方正仿宋_GBK"/>
        <family val="4"/>
        <charset val="134"/>
      </rPr>
      <t>其他武装警察支出</t>
    </r>
  </si>
  <si>
    <r>
      <t xml:space="preserve">  </t>
    </r>
    <r>
      <rPr>
        <sz val="10"/>
        <rFont val="方正仿宋_GBK"/>
        <family val="4"/>
        <charset val="134"/>
      </rPr>
      <t>公安</t>
    </r>
  </si>
  <si>
    <r>
      <rPr>
        <sz val="10"/>
        <rFont val="方正仿宋_GBK"/>
        <family val="4"/>
        <charset val="134"/>
      </rPr>
      <t>治安管理</t>
    </r>
    <phoneticPr fontId="77" type="noConversion"/>
  </si>
  <si>
    <r>
      <rPr>
        <sz val="10"/>
        <rFont val="方正仿宋_GBK"/>
        <family val="4"/>
        <charset val="134"/>
      </rPr>
      <t>事业运行</t>
    </r>
    <phoneticPr fontId="77" type="noConversion"/>
  </si>
  <si>
    <r>
      <rPr>
        <sz val="10"/>
        <rFont val="方正仿宋_GBK"/>
        <family val="4"/>
        <charset val="134"/>
      </rPr>
      <t>其他公安支出</t>
    </r>
    <phoneticPr fontId="77" type="noConversion"/>
  </si>
  <si>
    <r>
      <t xml:space="preserve">  </t>
    </r>
    <r>
      <rPr>
        <sz val="10"/>
        <rFont val="方正仿宋_GBK"/>
        <family val="4"/>
        <charset val="134"/>
      </rPr>
      <t>检察</t>
    </r>
  </si>
  <si>
    <r>
      <t xml:space="preserve">  </t>
    </r>
    <r>
      <rPr>
        <sz val="10"/>
        <rFont val="方正仿宋_GBK"/>
        <family val="4"/>
        <charset val="134"/>
      </rPr>
      <t>法院</t>
    </r>
  </si>
  <si>
    <r>
      <t xml:space="preserve">    </t>
    </r>
    <r>
      <rPr>
        <sz val="10"/>
        <rFont val="方正仿宋_GBK"/>
        <family val="4"/>
        <charset val="134"/>
      </rPr>
      <t>其他法院支出</t>
    </r>
  </si>
  <si>
    <r>
      <t xml:space="preserve">  </t>
    </r>
    <r>
      <rPr>
        <sz val="10"/>
        <rFont val="方正仿宋_GBK"/>
        <family val="4"/>
        <charset val="134"/>
      </rPr>
      <t>司法</t>
    </r>
  </si>
  <si>
    <r>
      <t xml:space="preserve">    </t>
    </r>
    <r>
      <rPr>
        <sz val="10"/>
        <rFont val="方正仿宋_GBK"/>
        <family val="4"/>
        <charset val="134"/>
      </rPr>
      <t>基层司法业务</t>
    </r>
  </si>
  <si>
    <r>
      <t xml:space="preserve">    </t>
    </r>
    <r>
      <rPr>
        <sz val="10"/>
        <rFont val="方正仿宋_GBK"/>
        <family val="4"/>
        <charset val="134"/>
      </rPr>
      <t>普法宣传</t>
    </r>
  </si>
  <si>
    <r>
      <rPr>
        <sz val="10"/>
        <rFont val="方正仿宋_GBK"/>
        <family val="4"/>
        <charset val="134"/>
      </rPr>
      <t>律师公证管理</t>
    </r>
    <phoneticPr fontId="77" type="noConversion"/>
  </si>
  <si>
    <r>
      <t xml:space="preserve">    </t>
    </r>
    <r>
      <rPr>
        <sz val="10"/>
        <rFont val="方正仿宋_GBK"/>
        <family val="4"/>
        <charset val="134"/>
      </rPr>
      <t>法律援助</t>
    </r>
  </si>
  <si>
    <r>
      <t xml:space="preserve">    </t>
    </r>
    <r>
      <rPr>
        <sz val="10"/>
        <rFont val="方正仿宋_GBK"/>
        <family val="4"/>
        <charset val="134"/>
      </rPr>
      <t>社区矫正</t>
    </r>
  </si>
  <si>
    <r>
      <rPr>
        <sz val="10"/>
        <rFont val="方正仿宋_GBK"/>
        <family val="4"/>
        <charset val="134"/>
      </rPr>
      <t>其他司法支出</t>
    </r>
    <phoneticPr fontId="77" type="noConversion"/>
  </si>
  <si>
    <r>
      <t xml:space="preserve">  </t>
    </r>
    <r>
      <rPr>
        <sz val="10"/>
        <rFont val="方正仿宋_GBK"/>
        <family val="4"/>
        <charset val="134"/>
      </rPr>
      <t>其他公共安全支出</t>
    </r>
  </si>
  <si>
    <r>
      <t xml:space="preserve">    </t>
    </r>
    <r>
      <rPr>
        <sz val="10"/>
        <rFont val="方正仿宋_GBK"/>
        <family val="4"/>
        <charset val="134"/>
      </rPr>
      <t>其他公共安全支出</t>
    </r>
  </si>
  <si>
    <r>
      <rPr>
        <sz val="10"/>
        <rFont val="方正仿宋_GBK"/>
        <family val="4"/>
        <charset val="134"/>
      </rPr>
      <t>其他消防</t>
    </r>
    <phoneticPr fontId="77" type="noConversion"/>
  </si>
  <si>
    <r>
      <rPr>
        <sz val="10"/>
        <rFont val="方正仿宋_GBK"/>
        <family val="4"/>
        <charset val="134"/>
      </rPr>
      <t>教育支出</t>
    </r>
  </si>
  <si>
    <r>
      <t xml:space="preserve">  </t>
    </r>
    <r>
      <rPr>
        <sz val="10"/>
        <rFont val="方正仿宋_GBK"/>
        <family val="4"/>
        <charset val="134"/>
      </rPr>
      <t>教育管理事务</t>
    </r>
  </si>
  <si>
    <r>
      <rPr>
        <sz val="10"/>
        <rFont val="方正仿宋_GBK"/>
        <family val="4"/>
        <charset val="134"/>
      </rPr>
      <t>一般行政管理事务</t>
    </r>
    <phoneticPr fontId="77" type="noConversion"/>
  </si>
  <si>
    <r>
      <rPr>
        <sz val="10"/>
        <rFont val="方正仿宋_GBK"/>
        <family val="4"/>
        <charset val="134"/>
      </rPr>
      <t>机关服务</t>
    </r>
    <phoneticPr fontId="77" type="noConversion"/>
  </si>
  <si>
    <r>
      <rPr>
        <sz val="10"/>
        <rFont val="方正仿宋_GBK"/>
        <family val="4"/>
        <charset val="134"/>
      </rPr>
      <t>其他教育管理</t>
    </r>
    <phoneticPr fontId="77" type="noConversion"/>
  </si>
  <si>
    <r>
      <t xml:space="preserve">  </t>
    </r>
    <r>
      <rPr>
        <sz val="10"/>
        <rFont val="方正仿宋_GBK"/>
        <family val="4"/>
        <charset val="134"/>
      </rPr>
      <t>普通教育</t>
    </r>
  </si>
  <si>
    <r>
      <t xml:space="preserve">    </t>
    </r>
    <r>
      <rPr>
        <sz val="10"/>
        <rFont val="方正仿宋_GBK"/>
        <family val="4"/>
        <charset val="134"/>
      </rPr>
      <t>学前教育</t>
    </r>
  </si>
  <si>
    <r>
      <t xml:space="preserve">    </t>
    </r>
    <r>
      <rPr>
        <sz val="10"/>
        <rFont val="方正仿宋_GBK"/>
        <family val="4"/>
        <charset val="134"/>
      </rPr>
      <t>小学教育</t>
    </r>
  </si>
  <si>
    <r>
      <t xml:space="preserve">    </t>
    </r>
    <r>
      <rPr>
        <sz val="10"/>
        <rFont val="方正仿宋_GBK"/>
        <family val="4"/>
        <charset val="134"/>
      </rPr>
      <t>初中教育</t>
    </r>
  </si>
  <si>
    <r>
      <t xml:space="preserve">    </t>
    </r>
    <r>
      <rPr>
        <sz val="10"/>
        <rFont val="方正仿宋_GBK"/>
        <family val="4"/>
        <charset val="134"/>
      </rPr>
      <t>高中教育</t>
    </r>
  </si>
  <si>
    <r>
      <t xml:space="preserve">    </t>
    </r>
    <r>
      <rPr>
        <sz val="10"/>
        <rFont val="方正仿宋_GBK"/>
        <family val="4"/>
        <charset val="134"/>
      </rPr>
      <t>其他普通教育支出</t>
    </r>
  </si>
  <si>
    <r>
      <t xml:space="preserve">  </t>
    </r>
    <r>
      <rPr>
        <sz val="10"/>
        <rFont val="方正仿宋_GBK"/>
        <family val="4"/>
        <charset val="134"/>
      </rPr>
      <t>职业教育</t>
    </r>
  </si>
  <si>
    <r>
      <t xml:space="preserve">    </t>
    </r>
    <r>
      <rPr>
        <sz val="10"/>
        <rFont val="方正仿宋_GBK"/>
        <family val="4"/>
        <charset val="134"/>
      </rPr>
      <t>中专教育</t>
    </r>
  </si>
  <si>
    <r>
      <t xml:space="preserve">    </t>
    </r>
    <r>
      <rPr>
        <sz val="10"/>
        <rFont val="方正仿宋_GBK"/>
        <family val="4"/>
        <charset val="134"/>
      </rPr>
      <t>其他职业教育支出</t>
    </r>
  </si>
  <si>
    <r>
      <t xml:space="preserve">  </t>
    </r>
    <r>
      <rPr>
        <sz val="10"/>
        <rFont val="方正仿宋_GBK"/>
        <family val="4"/>
        <charset val="134"/>
      </rPr>
      <t>成人教育</t>
    </r>
  </si>
  <si>
    <r>
      <rPr>
        <sz val="10"/>
        <rFont val="方正仿宋_GBK"/>
        <family val="4"/>
        <charset val="134"/>
      </rPr>
      <t>成人中等教育</t>
    </r>
    <phoneticPr fontId="77" type="noConversion"/>
  </si>
  <si>
    <r>
      <t xml:space="preserve">    </t>
    </r>
    <r>
      <rPr>
        <sz val="10"/>
        <rFont val="方正仿宋_GBK"/>
        <family val="4"/>
        <charset val="134"/>
      </rPr>
      <t>成人高等教育</t>
    </r>
  </si>
  <si>
    <r>
      <t xml:space="preserve">    </t>
    </r>
    <r>
      <rPr>
        <sz val="10"/>
        <rFont val="方正仿宋_GBK"/>
        <family val="4"/>
        <charset val="134"/>
      </rPr>
      <t>其他成人教育支出</t>
    </r>
  </si>
  <si>
    <r>
      <t xml:space="preserve">  </t>
    </r>
    <r>
      <rPr>
        <sz val="10"/>
        <rFont val="方正仿宋_GBK"/>
        <family val="4"/>
        <charset val="134"/>
      </rPr>
      <t>广播电视教育</t>
    </r>
  </si>
  <si>
    <r>
      <t xml:space="preserve">    </t>
    </r>
    <r>
      <rPr>
        <sz val="10"/>
        <rFont val="方正仿宋_GBK"/>
        <family val="4"/>
        <charset val="134"/>
      </rPr>
      <t>广播电视学校</t>
    </r>
  </si>
  <si>
    <r>
      <t xml:space="preserve">  </t>
    </r>
    <r>
      <rPr>
        <sz val="10"/>
        <rFont val="方正仿宋_GBK"/>
        <family val="4"/>
        <charset val="134"/>
      </rPr>
      <t>特殊教育</t>
    </r>
  </si>
  <si>
    <r>
      <t xml:space="preserve">    </t>
    </r>
    <r>
      <rPr>
        <sz val="10"/>
        <rFont val="方正仿宋_GBK"/>
        <family val="4"/>
        <charset val="134"/>
      </rPr>
      <t>特殊学校教育</t>
    </r>
  </si>
  <si>
    <r>
      <t xml:space="preserve">  </t>
    </r>
    <r>
      <rPr>
        <sz val="10"/>
        <rFont val="方正仿宋_GBK"/>
        <family val="4"/>
        <charset val="134"/>
      </rPr>
      <t>进修及培训</t>
    </r>
  </si>
  <si>
    <r>
      <t xml:space="preserve">    </t>
    </r>
    <r>
      <rPr>
        <sz val="10"/>
        <rFont val="方正仿宋_GBK"/>
        <family val="4"/>
        <charset val="134"/>
      </rPr>
      <t>教师进修</t>
    </r>
  </si>
  <si>
    <r>
      <t xml:space="preserve">    </t>
    </r>
    <r>
      <rPr>
        <sz val="10"/>
        <rFont val="方正仿宋_GBK"/>
        <family val="4"/>
        <charset val="134"/>
      </rPr>
      <t>干部教育</t>
    </r>
  </si>
  <si>
    <r>
      <t xml:space="preserve">  </t>
    </r>
    <r>
      <rPr>
        <sz val="10"/>
        <rFont val="方正仿宋_GBK"/>
        <family val="4"/>
        <charset val="134"/>
      </rPr>
      <t>教育费附加安排的支出</t>
    </r>
  </si>
  <si>
    <r>
      <t xml:space="preserve">    </t>
    </r>
    <r>
      <rPr>
        <sz val="10"/>
        <rFont val="方正仿宋_GBK"/>
        <family val="4"/>
        <charset val="134"/>
      </rPr>
      <t>其他教育费附加安排的支出</t>
    </r>
  </si>
  <si>
    <r>
      <t xml:space="preserve">  </t>
    </r>
    <r>
      <rPr>
        <sz val="10"/>
        <rFont val="方正仿宋_GBK"/>
        <family val="4"/>
        <charset val="134"/>
      </rPr>
      <t>其他教育支出</t>
    </r>
  </si>
  <si>
    <r>
      <t xml:space="preserve">    </t>
    </r>
    <r>
      <rPr>
        <sz val="10"/>
        <rFont val="方正仿宋_GBK"/>
        <family val="4"/>
        <charset val="134"/>
      </rPr>
      <t>其他教育支出</t>
    </r>
  </si>
  <si>
    <r>
      <rPr>
        <sz val="10"/>
        <rFont val="方正仿宋_GBK"/>
        <family val="4"/>
        <charset val="134"/>
      </rPr>
      <t>科学技术支出</t>
    </r>
  </si>
  <si>
    <r>
      <t xml:space="preserve">  </t>
    </r>
    <r>
      <rPr>
        <sz val="10"/>
        <rFont val="方正仿宋_GBK"/>
        <family val="4"/>
        <charset val="134"/>
      </rPr>
      <t>科学技术管理事务</t>
    </r>
  </si>
  <si>
    <r>
      <rPr>
        <sz val="10"/>
        <rFont val="方正仿宋_GBK"/>
        <family val="4"/>
        <charset val="134"/>
      </rPr>
      <t>行政服务</t>
    </r>
    <phoneticPr fontId="77" type="noConversion"/>
  </si>
  <si>
    <r>
      <rPr>
        <sz val="10"/>
        <rFont val="方正仿宋_GBK"/>
        <family val="4"/>
        <charset val="134"/>
      </rPr>
      <t>一般行政管理事务</t>
    </r>
    <phoneticPr fontId="77" type="noConversion"/>
  </si>
  <si>
    <r>
      <t xml:space="preserve">    </t>
    </r>
    <r>
      <rPr>
        <sz val="10"/>
        <rFont val="方正仿宋_GBK"/>
        <family val="4"/>
        <charset val="134"/>
      </rPr>
      <t>其他科学技术管理事务支出</t>
    </r>
  </si>
  <si>
    <r>
      <t xml:space="preserve">  </t>
    </r>
    <r>
      <rPr>
        <sz val="10"/>
        <rFont val="方正仿宋_GBK"/>
        <family val="4"/>
        <charset val="134"/>
      </rPr>
      <t>技术研究与开发</t>
    </r>
  </si>
  <si>
    <r>
      <t xml:space="preserve">    </t>
    </r>
    <r>
      <rPr>
        <sz val="10"/>
        <rFont val="方正仿宋_GBK"/>
        <family val="4"/>
        <charset val="134"/>
      </rPr>
      <t>机构运行</t>
    </r>
  </si>
  <si>
    <r>
      <t xml:space="preserve">    </t>
    </r>
    <r>
      <rPr>
        <sz val="10"/>
        <rFont val="方正仿宋_GBK"/>
        <family val="4"/>
        <charset val="134"/>
      </rPr>
      <t>应用技术研究与开发</t>
    </r>
  </si>
  <si>
    <r>
      <t xml:space="preserve">    </t>
    </r>
    <r>
      <rPr>
        <sz val="10"/>
        <rFont val="方正仿宋_GBK"/>
        <family val="4"/>
        <charset val="134"/>
      </rPr>
      <t>产业技术研究与开发</t>
    </r>
  </si>
  <si>
    <r>
      <t xml:space="preserve">    </t>
    </r>
    <r>
      <rPr>
        <sz val="10"/>
        <rFont val="方正仿宋_GBK"/>
        <family val="4"/>
        <charset val="134"/>
      </rPr>
      <t>其他技术研究与开发支出</t>
    </r>
  </si>
  <si>
    <r>
      <t xml:space="preserve">  </t>
    </r>
    <r>
      <rPr>
        <sz val="10"/>
        <rFont val="方正仿宋_GBK"/>
        <family val="4"/>
        <charset val="134"/>
      </rPr>
      <t>科技条件与服务</t>
    </r>
  </si>
  <si>
    <r>
      <t xml:space="preserve">    </t>
    </r>
    <r>
      <rPr>
        <sz val="10"/>
        <rFont val="方正仿宋_GBK"/>
        <family val="4"/>
        <charset val="134"/>
      </rPr>
      <t>其他科技条件与服务支出</t>
    </r>
  </si>
  <si>
    <r>
      <t xml:space="preserve">  </t>
    </r>
    <r>
      <rPr>
        <sz val="10"/>
        <rFont val="方正仿宋_GBK"/>
        <family val="4"/>
        <charset val="134"/>
      </rPr>
      <t>科学技术普及</t>
    </r>
  </si>
  <si>
    <r>
      <t xml:space="preserve">    </t>
    </r>
    <r>
      <rPr>
        <sz val="10"/>
        <rFont val="方正仿宋_GBK"/>
        <family val="4"/>
        <charset val="134"/>
      </rPr>
      <t>科普活动</t>
    </r>
  </si>
  <si>
    <r>
      <t xml:space="preserve">  </t>
    </r>
    <r>
      <rPr>
        <sz val="10"/>
        <rFont val="方正仿宋_GBK"/>
        <family val="4"/>
        <charset val="134"/>
      </rPr>
      <t>其他科学技术支出</t>
    </r>
  </si>
  <si>
    <r>
      <t xml:space="preserve">    </t>
    </r>
    <r>
      <rPr>
        <sz val="10"/>
        <rFont val="方正仿宋_GBK"/>
        <family val="4"/>
        <charset val="134"/>
      </rPr>
      <t>其他科学技术支出</t>
    </r>
  </si>
  <si>
    <r>
      <rPr>
        <sz val="10"/>
        <rFont val="方正仿宋_GBK"/>
        <family val="4"/>
        <charset val="134"/>
      </rPr>
      <t>文化体育与传媒支出</t>
    </r>
  </si>
  <si>
    <r>
      <t xml:space="preserve">  </t>
    </r>
    <r>
      <rPr>
        <sz val="10"/>
        <rFont val="方正仿宋_GBK"/>
        <family val="4"/>
        <charset val="134"/>
      </rPr>
      <t>文化</t>
    </r>
  </si>
  <si>
    <r>
      <t xml:space="preserve">    </t>
    </r>
    <r>
      <rPr>
        <sz val="10"/>
        <rFont val="方正仿宋_GBK"/>
        <family val="4"/>
        <charset val="134"/>
      </rPr>
      <t>图书馆</t>
    </r>
  </si>
  <si>
    <r>
      <t xml:space="preserve">    </t>
    </r>
    <r>
      <rPr>
        <sz val="10"/>
        <rFont val="方正仿宋_GBK"/>
        <family val="4"/>
        <charset val="134"/>
      </rPr>
      <t>艺术表演团体</t>
    </r>
  </si>
  <si>
    <r>
      <t xml:space="preserve">    </t>
    </r>
    <r>
      <rPr>
        <sz val="10"/>
        <rFont val="方正仿宋_GBK"/>
        <family val="4"/>
        <charset val="134"/>
      </rPr>
      <t>文化活动</t>
    </r>
  </si>
  <si>
    <r>
      <t xml:space="preserve">    </t>
    </r>
    <r>
      <rPr>
        <sz val="10"/>
        <rFont val="方正仿宋_GBK"/>
        <family val="4"/>
        <charset val="134"/>
      </rPr>
      <t>群众文化</t>
    </r>
  </si>
  <si>
    <r>
      <t xml:space="preserve">    </t>
    </r>
    <r>
      <rPr>
        <sz val="10"/>
        <rFont val="方正仿宋_GBK"/>
        <family val="4"/>
        <charset val="134"/>
      </rPr>
      <t>文化市场管理</t>
    </r>
  </si>
  <si>
    <r>
      <t xml:space="preserve">    </t>
    </r>
    <r>
      <rPr>
        <sz val="10"/>
        <rFont val="方正仿宋_GBK"/>
        <family val="4"/>
        <charset val="134"/>
      </rPr>
      <t>其他文化支出</t>
    </r>
  </si>
  <si>
    <r>
      <t xml:space="preserve">  </t>
    </r>
    <r>
      <rPr>
        <sz val="10"/>
        <rFont val="方正仿宋_GBK"/>
        <family val="4"/>
        <charset val="134"/>
      </rPr>
      <t>文物</t>
    </r>
  </si>
  <si>
    <r>
      <t xml:space="preserve">    </t>
    </r>
    <r>
      <rPr>
        <sz val="10"/>
        <rFont val="方正仿宋_GBK"/>
        <family val="4"/>
        <charset val="134"/>
      </rPr>
      <t>文物保护</t>
    </r>
  </si>
  <si>
    <r>
      <t xml:space="preserve">    </t>
    </r>
    <r>
      <rPr>
        <sz val="10"/>
        <rFont val="方正仿宋_GBK"/>
        <family val="4"/>
        <charset val="134"/>
      </rPr>
      <t>博物馆</t>
    </r>
  </si>
  <si>
    <r>
      <t xml:space="preserve">  </t>
    </r>
    <r>
      <rPr>
        <sz val="10"/>
        <rFont val="方正仿宋_GBK"/>
        <family val="4"/>
        <charset val="134"/>
      </rPr>
      <t>体育</t>
    </r>
  </si>
  <si>
    <r>
      <t xml:space="preserve">    </t>
    </r>
    <r>
      <rPr>
        <sz val="10"/>
        <rFont val="方正仿宋_GBK"/>
        <family val="4"/>
        <charset val="134"/>
      </rPr>
      <t>运动项目管理</t>
    </r>
  </si>
  <si>
    <r>
      <t xml:space="preserve">    </t>
    </r>
    <r>
      <rPr>
        <sz val="10"/>
        <rFont val="方正仿宋_GBK"/>
        <family val="4"/>
        <charset val="134"/>
      </rPr>
      <t>群众体育</t>
    </r>
  </si>
  <si>
    <r>
      <t xml:space="preserve">    </t>
    </r>
    <r>
      <rPr>
        <sz val="10"/>
        <rFont val="方正仿宋_GBK"/>
        <family val="4"/>
        <charset val="134"/>
      </rPr>
      <t>其他体育支出</t>
    </r>
  </si>
  <si>
    <r>
      <t xml:space="preserve">  </t>
    </r>
    <r>
      <rPr>
        <sz val="10"/>
        <rFont val="方正仿宋_GBK"/>
        <family val="4"/>
        <charset val="134"/>
      </rPr>
      <t>新闻出版广播影视</t>
    </r>
  </si>
  <si>
    <r>
      <t xml:space="preserve">    </t>
    </r>
    <r>
      <rPr>
        <sz val="10"/>
        <rFont val="方正仿宋_GBK"/>
        <family val="4"/>
        <charset val="134"/>
      </rPr>
      <t>电视</t>
    </r>
  </si>
  <si>
    <r>
      <t xml:space="preserve">    </t>
    </r>
    <r>
      <rPr>
        <sz val="10"/>
        <rFont val="方正仿宋_GBK"/>
        <family val="4"/>
        <charset val="134"/>
      </rPr>
      <t>其他新闻出版广播影视支出</t>
    </r>
  </si>
  <si>
    <r>
      <t xml:space="preserve">  </t>
    </r>
    <r>
      <rPr>
        <sz val="10"/>
        <rFont val="方正仿宋_GBK"/>
        <family val="4"/>
        <charset val="134"/>
      </rPr>
      <t>其他文化体育与传媒支出</t>
    </r>
  </si>
  <si>
    <r>
      <t xml:space="preserve">    </t>
    </r>
    <r>
      <rPr>
        <sz val="10"/>
        <rFont val="方正仿宋_GBK"/>
        <family val="4"/>
        <charset val="134"/>
      </rPr>
      <t>其他文化体育与传媒支出</t>
    </r>
  </si>
  <si>
    <r>
      <rPr>
        <sz val="10"/>
        <rFont val="方正仿宋_GBK"/>
        <family val="4"/>
        <charset val="134"/>
      </rPr>
      <t>社会保障和就业支出</t>
    </r>
  </si>
  <si>
    <r>
      <t xml:space="preserve">  </t>
    </r>
    <r>
      <rPr>
        <sz val="10"/>
        <rFont val="方正仿宋_GBK"/>
        <family val="4"/>
        <charset val="134"/>
      </rPr>
      <t>人力资源和社会保障管理事务</t>
    </r>
  </si>
  <si>
    <r>
      <rPr>
        <sz val="10"/>
        <rFont val="方正仿宋_GBK"/>
        <family val="4"/>
        <charset val="134"/>
      </rPr>
      <t>行政运行</t>
    </r>
    <phoneticPr fontId="77" type="noConversion"/>
  </si>
  <si>
    <r>
      <t xml:space="preserve">    </t>
    </r>
    <r>
      <rPr>
        <sz val="10"/>
        <rFont val="方正仿宋_GBK"/>
        <family val="4"/>
        <charset val="134"/>
      </rPr>
      <t>劳动保障监察</t>
    </r>
  </si>
  <si>
    <r>
      <t xml:space="preserve">    </t>
    </r>
    <r>
      <rPr>
        <sz val="10"/>
        <rFont val="方正仿宋_GBK"/>
        <family val="4"/>
        <charset val="134"/>
      </rPr>
      <t>就业管理事务</t>
    </r>
  </si>
  <si>
    <r>
      <t xml:space="preserve">    </t>
    </r>
    <r>
      <rPr>
        <sz val="10"/>
        <rFont val="方正仿宋_GBK"/>
        <family val="4"/>
        <charset val="134"/>
      </rPr>
      <t>社会保险经办机构</t>
    </r>
  </si>
  <si>
    <r>
      <t xml:space="preserve">    </t>
    </r>
    <r>
      <rPr>
        <sz val="10"/>
        <rFont val="方正仿宋_GBK"/>
        <family val="4"/>
        <charset val="134"/>
      </rPr>
      <t>劳动人事争议调解仲裁</t>
    </r>
  </si>
  <si>
    <r>
      <t xml:space="preserve">    </t>
    </r>
    <r>
      <rPr>
        <sz val="10"/>
        <rFont val="方正仿宋_GBK"/>
        <family val="4"/>
        <charset val="134"/>
      </rPr>
      <t>其他人力资源和社会保障管理事务支出</t>
    </r>
  </si>
  <si>
    <r>
      <t xml:space="preserve">  </t>
    </r>
    <r>
      <rPr>
        <sz val="10"/>
        <rFont val="方正仿宋_GBK"/>
        <family val="4"/>
        <charset val="134"/>
      </rPr>
      <t>民政管理事务</t>
    </r>
  </si>
  <si>
    <r>
      <t xml:space="preserve">    </t>
    </r>
    <r>
      <rPr>
        <sz val="10"/>
        <rFont val="方正仿宋_GBK"/>
        <family val="4"/>
        <charset val="134"/>
      </rPr>
      <t>拥军优属</t>
    </r>
  </si>
  <si>
    <r>
      <t xml:space="preserve">    </t>
    </r>
    <r>
      <rPr>
        <sz val="10"/>
        <rFont val="方正仿宋_GBK"/>
        <family val="4"/>
        <charset val="134"/>
      </rPr>
      <t>老龄事务</t>
    </r>
  </si>
  <si>
    <r>
      <rPr>
        <sz val="10"/>
        <rFont val="方正仿宋_GBK"/>
        <family val="4"/>
        <charset val="134"/>
      </rPr>
      <t>民间组织</t>
    </r>
    <phoneticPr fontId="77" type="noConversion"/>
  </si>
  <si>
    <r>
      <t xml:space="preserve">    </t>
    </r>
    <r>
      <rPr>
        <sz val="10"/>
        <rFont val="方正仿宋_GBK"/>
        <family val="4"/>
        <charset val="134"/>
      </rPr>
      <t>行政区划和地名管理</t>
    </r>
  </si>
  <si>
    <r>
      <t xml:space="preserve">    </t>
    </r>
    <r>
      <rPr>
        <sz val="10"/>
        <rFont val="方正仿宋_GBK"/>
        <family val="4"/>
        <charset val="134"/>
      </rPr>
      <t>基层政权和社区建设</t>
    </r>
  </si>
  <si>
    <r>
      <t xml:space="preserve">    </t>
    </r>
    <r>
      <rPr>
        <sz val="10"/>
        <rFont val="方正仿宋_GBK"/>
        <family val="4"/>
        <charset val="134"/>
      </rPr>
      <t>其他民政管理事务支出</t>
    </r>
  </si>
  <si>
    <r>
      <rPr>
        <sz val="10"/>
        <rFont val="方正仿宋_GBK"/>
        <family val="4"/>
        <charset val="134"/>
      </rPr>
      <t>财政对社会保险基金补助</t>
    </r>
    <phoneticPr fontId="77" type="noConversion"/>
  </si>
  <si>
    <r>
      <rPr>
        <sz val="10"/>
        <rFont val="方正仿宋_GBK"/>
        <family val="4"/>
        <charset val="134"/>
      </rPr>
      <t>财政对基本保险基金补助</t>
    </r>
    <phoneticPr fontId="77" type="noConversion"/>
  </si>
  <si>
    <r>
      <rPr>
        <sz val="10"/>
        <rFont val="方正仿宋_GBK"/>
        <family val="4"/>
        <charset val="134"/>
      </rPr>
      <t>财政对城乡居民基本养老保险基金补助</t>
    </r>
    <phoneticPr fontId="77" type="noConversion"/>
  </si>
  <si>
    <r>
      <t xml:space="preserve">  </t>
    </r>
    <r>
      <rPr>
        <sz val="10"/>
        <rFont val="方正仿宋_GBK"/>
        <family val="4"/>
        <charset val="134"/>
      </rPr>
      <t>行政事业单位离退休</t>
    </r>
  </si>
  <si>
    <r>
      <rPr>
        <sz val="10"/>
        <rFont val="方正仿宋_GBK"/>
        <family val="4"/>
        <charset val="134"/>
      </rPr>
      <t>归口管理的行政单位离退休</t>
    </r>
    <phoneticPr fontId="77" type="noConversion"/>
  </si>
  <si>
    <r>
      <t xml:space="preserve">    </t>
    </r>
    <r>
      <rPr>
        <sz val="10"/>
        <rFont val="方正仿宋_GBK"/>
        <family val="4"/>
        <charset val="134"/>
      </rPr>
      <t>事业单位离退休</t>
    </r>
  </si>
  <si>
    <r>
      <t xml:space="preserve">    </t>
    </r>
    <r>
      <rPr>
        <sz val="10"/>
        <rFont val="方正仿宋_GBK"/>
        <family val="4"/>
        <charset val="134"/>
      </rPr>
      <t>未归口管理的行政单位离退休</t>
    </r>
  </si>
  <si>
    <r>
      <t xml:space="preserve">    </t>
    </r>
    <r>
      <rPr>
        <sz val="10"/>
        <rFont val="方正仿宋_GBK"/>
        <family val="4"/>
        <charset val="134"/>
      </rPr>
      <t>机关事业单位基本养老保险缴费支出</t>
    </r>
  </si>
  <si>
    <r>
      <t xml:space="preserve">    </t>
    </r>
    <r>
      <rPr>
        <sz val="10"/>
        <rFont val="方正仿宋_GBK"/>
        <family val="4"/>
        <charset val="134"/>
      </rPr>
      <t>对机关事业单位基本养老保险基金的补助</t>
    </r>
  </si>
  <si>
    <r>
      <t xml:space="preserve">    </t>
    </r>
    <r>
      <rPr>
        <sz val="10"/>
        <rFont val="方正仿宋_GBK"/>
        <family val="4"/>
        <charset val="134"/>
      </rPr>
      <t>其他行政事业单位离退休支出</t>
    </r>
  </si>
  <si>
    <r>
      <t xml:space="preserve">  </t>
    </r>
    <r>
      <rPr>
        <sz val="10"/>
        <rFont val="方正仿宋_GBK"/>
        <family val="4"/>
        <charset val="134"/>
      </rPr>
      <t>就业补助</t>
    </r>
  </si>
  <si>
    <r>
      <t xml:space="preserve">    </t>
    </r>
    <r>
      <rPr>
        <sz val="10"/>
        <rFont val="方正仿宋_GBK"/>
        <family val="4"/>
        <charset val="134"/>
      </rPr>
      <t>其他就业补助支出</t>
    </r>
  </si>
  <si>
    <r>
      <t xml:space="preserve">  </t>
    </r>
    <r>
      <rPr>
        <sz val="10"/>
        <rFont val="方正仿宋_GBK"/>
        <family val="4"/>
        <charset val="134"/>
      </rPr>
      <t>抚恤</t>
    </r>
  </si>
  <si>
    <r>
      <rPr>
        <sz val="10"/>
        <rFont val="方正仿宋_GBK"/>
        <family val="4"/>
        <charset val="134"/>
      </rPr>
      <t>死亡抚恤</t>
    </r>
    <phoneticPr fontId="77" type="noConversion"/>
  </si>
  <si>
    <r>
      <t xml:space="preserve">    </t>
    </r>
    <r>
      <rPr>
        <sz val="10"/>
        <rFont val="方正仿宋_GBK"/>
        <family val="4"/>
        <charset val="134"/>
      </rPr>
      <t>伤残抚恤</t>
    </r>
  </si>
  <si>
    <r>
      <rPr>
        <sz val="10"/>
        <rFont val="方正仿宋_GBK"/>
        <family val="4"/>
        <charset val="134"/>
      </rPr>
      <t>在乡复员退伍军人生活补助</t>
    </r>
    <phoneticPr fontId="77" type="noConversion"/>
  </si>
  <si>
    <r>
      <t xml:space="preserve">    </t>
    </r>
    <r>
      <rPr>
        <sz val="10"/>
        <rFont val="方正仿宋_GBK"/>
        <family val="4"/>
        <charset val="134"/>
      </rPr>
      <t>义务兵优待</t>
    </r>
  </si>
  <si>
    <r>
      <t xml:space="preserve">    </t>
    </r>
    <r>
      <rPr>
        <sz val="10"/>
        <rFont val="方正仿宋_GBK"/>
        <family val="4"/>
        <charset val="134"/>
      </rPr>
      <t>农村籍退役士兵老年生活补助</t>
    </r>
  </si>
  <si>
    <r>
      <t xml:space="preserve">    </t>
    </r>
    <r>
      <rPr>
        <sz val="10"/>
        <rFont val="方正仿宋_GBK"/>
        <family val="4"/>
        <charset val="134"/>
      </rPr>
      <t>其他优抚支出</t>
    </r>
  </si>
  <si>
    <r>
      <t xml:space="preserve">  </t>
    </r>
    <r>
      <rPr>
        <sz val="10"/>
        <rFont val="方正仿宋_GBK"/>
        <family val="4"/>
        <charset val="134"/>
      </rPr>
      <t>退役安置</t>
    </r>
  </si>
  <si>
    <r>
      <t xml:space="preserve">    </t>
    </r>
    <r>
      <rPr>
        <sz val="10"/>
        <rFont val="方正仿宋_GBK"/>
        <family val="4"/>
        <charset val="134"/>
      </rPr>
      <t>退役士兵安置</t>
    </r>
  </si>
  <si>
    <r>
      <t xml:space="preserve">    </t>
    </r>
    <r>
      <rPr>
        <sz val="10"/>
        <rFont val="方正仿宋_GBK"/>
        <family val="4"/>
        <charset val="134"/>
      </rPr>
      <t>军队移交政府的离退休人员安置</t>
    </r>
  </si>
  <si>
    <r>
      <t xml:space="preserve">    </t>
    </r>
    <r>
      <rPr>
        <sz val="10"/>
        <rFont val="方正仿宋_GBK"/>
        <family val="4"/>
        <charset val="134"/>
      </rPr>
      <t>军队移交政府离退休干部管理机构</t>
    </r>
  </si>
  <si>
    <r>
      <t xml:space="preserve">    </t>
    </r>
    <r>
      <rPr>
        <sz val="10"/>
        <rFont val="方正仿宋_GBK"/>
        <family val="4"/>
        <charset val="134"/>
      </rPr>
      <t>退役士兵管理教育</t>
    </r>
  </si>
  <si>
    <r>
      <t xml:space="preserve">    </t>
    </r>
    <r>
      <rPr>
        <sz val="10"/>
        <rFont val="方正仿宋_GBK"/>
        <family val="4"/>
        <charset val="134"/>
      </rPr>
      <t>其他退役安置支出</t>
    </r>
  </si>
  <si>
    <r>
      <t xml:space="preserve">  </t>
    </r>
    <r>
      <rPr>
        <sz val="10"/>
        <rFont val="方正仿宋_GBK"/>
        <family val="4"/>
        <charset val="134"/>
      </rPr>
      <t>社会福利</t>
    </r>
  </si>
  <si>
    <r>
      <t xml:space="preserve">    </t>
    </r>
    <r>
      <rPr>
        <sz val="10"/>
        <rFont val="方正仿宋_GBK"/>
        <family val="4"/>
        <charset val="134"/>
      </rPr>
      <t>儿童福利</t>
    </r>
  </si>
  <si>
    <r>
      <t xml:space="preserve">    </t>
    </r>
    <r>
      <rPr>
        <sz val="10"/>
        <rFont val="方正仿宋_GBK"/>
        <family val="4"/>
        <charset val="134"/>
      </rPr>
      <t>老年福利</t>
    </r>
  </si>
  <si>
    <r>
      <t xml:space="preserve">    </t>
    </r>
    <r>
      <rPr>
        <sz val="10"/>
        <rFont val="方正仿宋_GBK"/>
        <family val="4"/>
        <charset val="134"/>
      </rPr>
      <t>殡葬</t>
    </r>
  </si>
  <si>
    <r>
      <t xml:space="preserve">    </t>
    </r>
    <r>
      <rPr>
        <sz val="10"/>
        <rFont val="方正仿宋_GBK"/>
        <family val="4"/>
        <charset val="134"/>
      </rPr>
      <t>社会福利事业单位</t>
    </r>
  </si>
  <si>
    <r>
      <rPr>
        <sz val="10"/>
        <rFont val="方正仿宋_GBK"/>
        <family val="4"/>
        <charset val="134"/>
      </rPr>
      <t>其他社会福利支出</t>
    </r>
    <phoneticPr fontId="77" type="noConversion"/>
  </si>
  <si>
    <r>
      <t xml:space="preserve">  </t>
    </r>
    <r>
      <rPr>
        <sz val="10"/>
        <rFont val="方正仿宋_GBK"/>
        <family val="4"/>
        <charset val="134"/>
      </rPr>
      <t>残疾人事业</t>
    </r>
  </si>
  <si>
    <r>
      <t xml:space="preserve">    </t>
    </r>
    <r>
      <rPr>
        <sz val="10"/>
        <rFont val="方正仿宋_GBK"/>
        <family val="4"/>
        <charset val="134"/>
      </rPr>
      <t>残疾人康复</t>
    </r>
  </si>
  <si>
    <r>
      <t xml:space="preserve">    </t>
    </r>
    <r>
      <rPr>
        <sz val="10"/>
        <rFont val="方正仿宋_GBK"/>
        <family val="4"/>
        <charset val="134"/>
      </rPr>
      <t>残疾人就业和扶贫</t>
    </r>
  </si>
  <si>
    <r>
      <t xml:space="preserve">    </t>
    </r>
    <r>
      <rPr>
        <sz val="10"/>
        <rFont val="方正仿宋_GBK"/>
        <family val="4"/>
        <charset val="134"/>
      </rPr>
      <t>残疾人体育</t>
    </r>
  </si>
  <si>
    <r>
      <t xml:space="preserve">    </t>
    </r>
    <r>
      <rPr>
        <sz val="10"/>
        <rFont val="方正仿宋_GBK"/>
        <family val="4"/>
        <charset val="134"/>
      </rPr>
      <t>其他残疾人事业支出</t>
    </r>
  </si>
  <si>
    <r>
      <t xml:space="preserve">  </t>
    </r>
    <r>
      <rPr>
        <sz val="10"/>
        <rFont val="方正仿宋_GBK"/>
        <family val="4"/>
        <charset val="134"/>
      </rPr>
      <t>自然灾害生活救助</t>
    </r>
  </si>
  <si>
    <r>
      <t xml:space="preserve">    </t>
    </r>
    <r>
      <rPr>
        <sz val="10"/>
        <rFont val="方正仿宋_GBK"/>
        <family val="4"/>
        <charset val="134"/>
      </rPr>
      <t>地方自然灾害生活补助</t>
    </r>
  </si>
  <si>
    <r>
      <t xml:space="preserve">  </t>
    </r>
    <r>
      <rPr>
        <sz val="10"/>
        <rFont val="方正仿宋_GBK"/>
        <family val="4"/>
        <charset val="134"/>
      </rPr>
      <t>红十字事业</t>
    </r>
  </si>
  <si>
    <r>
      <t xml:space="preserve">  </t>
    </r>
    <r>
      <rPr>
        <sz val="10"/>
        <rFont val="方正仿宋_GBK"/>
        <family val="4"/>
        <charset val="134"/>
      </rPr>
      <t>最低生活保障</t>
    </r>
  </si>
  <si>
    <r>
      <t xml:space="preserve">    </t>
    </r>
    <r>
      <rPr>
        <sz val="10"/>
        <rFont val="方正仿宋_GBK"/>
        <family val="4"/>
        <charset val="134"/>
      </rPr>
      <t>城市最低生活保障金支出</t>
    </r>
  </si>
  <si>
    <r>
      <t xml:space="preserve">    </t>
    </r>
    <r>
      <rPr>
        <sz val="10"/>
        <rFont val="方正仿宋_GBK"/>
        <family val="4"/>
        <charset val="134"/>
      </rPr>
      <t>农村最低生活保障金支出</t>
    </r>
  </si>
  <si>
    <r>
      <t xml:space="preserve">  </t>
    </r>
    <r>
      <rPr>
        <sz val="10"/>
        <rFont val="方正仿宋_GBK"/>
        <family val="4"/>
        <charset val="134"/>
      </rPr>
      <t>临时救助</t>
    </r>
  </si>
  <si>
    <r>
      <t xml:space="preserve">    </t>
    </r>
    <r>
      <rPr>
        <sz val="10"/>
        <rFont val="方正仿宋_GBK"/>
        <family val="4"/>
        <charset val="134"/>
      </rPr>
      <t>临时救助支出</t>
    </r>
  </si>
  <si>
    <r>
      <t xml:space="preserve">    </t>
    </r>
    <r>
      <rPr>
        <sz val="10"/>
        <rFont val="方正仿宋_GBK"/>
        <family val="4"/>
        <charset val="134"/>
      </rPr>
      <t>流浪乞讨人员救助支出</t>
    </r>
  </si>
  <si>
    <r>
      <rPr>
        <sz val="10"/>
        <rFont val="方正仿宋_GBK"/>
        <family val="4"/>
        <charset val="134"/>
      </rPr>
      <t>特困人员供养</t>
    </r>
    <phoneticPr fontId="77" type="noConversion"/>
  </si>
  <si>
    <r>
      <rPr>
        <sz val="10"/>
        <rFont val="方正仿宋_GBK"/>
        <family val="4"/>
        <charset val="134"/>
      </rPr>
      <t>农村五保供养支出</t>
    </r>
    <phoneticPr fontId="77" type="noConversion"/>
  </si>
  <si>
    <r>
      <t xml:space="preserve">  </t>
    </r>
    <r>
      <rPr>
        <sz val="10"/>
        <rFont val="方正仿宋_GBK"/>
        <family val="4"/>
        <charset val="134"/>
      </rPr>
      <t>其他生活救助</t>
    </r>
  </si>
  <si>
    <r>
      <t xml:space="preserve">    </t>
    </r>
    <r>
      <rPr>
        <sz val="10"/>
        <rFont val="方正仿宋_GBK"/>
        <family val="4"/>
        <charset val="134"/>
      </rPr>
      <t>其他城市生活救助</t>
    </r>
  </si>
  <si>
    <r>
      <t xml:space="preserve">    </t>
    </r>
    <r>
      <rPr>
        <sz val="10"/>
        <rFont val="方正仿宋_GBK"/>
        <family val="4"/>
        <charset val="134"/>
      </rPr>
      <t>其他农村生活救助</t>
    </r>
  </si>
  <si>
    <r>
      <t xml:space="preserve">  </t>
    </r>
    <r>
      <rPr>
        <sz val="10"/>
        <rFont val="方正仿宋_GBK"/>
        <family val="4"/>
        <charset val="134"/>
      </rPr>
      <t>财政对基本养老保险基金的补助</t>
    </r>
  </si>
  <si>
    <r>
      <t xml:space="preserve">    </t>
    </r>
    <r>
      <rPr>
        <sz val="10"/>
        <rFont val="方正仿宋_GBK"/>
        <family val="4"/>
        <charset val="134"/>
      </rPr>
      <t>财政对城乡居民基本养老保险基金的补助</t>
    </r>
  </si>
  <si>
    <r>
      <t xml:space="preserve">  </t>
    </r>
    <r>
      <rPr>
        <sz val="10"/>
        <rFont val="方正仿宋_GBK"/>
        <family val="4"/>
        <charset val="134"/>
      </rPr>
      <t>其他社会保障和就业支出</t>
    </r>
  </si>
  <si>
    <r>
      <t xml:space="preserve">    </t>
    </r>
    <r>
      <rPr>
        <sz val="10"/>
        <rFont val="方正仿宋_GBK"/>
        <family val="4"/>
        <charset val="134"/>
      </rPr>
      <t>其他社会保障和就业支出</t>
    </r>
  </si>
  <si>
    <r>
      <rPr>
        <sz val="10"/>
        <rFont val="方正仿宋_GBK"/>
        <family val="4"/>
        <charset val="134"/>
      </rPr>
      <t>医疗卫生与计划生育支出</t>
    </r>
  </si>
  <si>
    <r>
      <t xml:space="preserve">  </t>
    </r>
    <r>
      <rPr>
        <sz val="10"/>
        <rFont val="方正仿宋_GBK"/>
        <family val="4"/>
        <charset val="134"/>
      </rPr>
      <t>医疗卫生与计划生育管理事务</t>
    </r>
  </si>
  <si>
    <r>
      <t xml:space="preserve">    </t>
    </r>
    <r>
      <rPr>
        <sz val="10"/>
        <rFont val="方正仿宋_GBK"/>
        <family val="4"/>
        <charset val="134"/>
      </rPr>
      <t>其他医疗卫生与计划生育管理事务支出</t>
    </r>
  </si>
  <si>
    <r>
      <t xml:space="preserve">  </t>
    </r>
    <r>
      <rPr>
        <sz val="10"/>
        <rFont val="方正仿宋_GBK"/>
        <family val="4"/>
        <charset val="134"/>
      </rPr>
      <t>公立医院</t>
    </r>
  </si>
  <si>
    <r>
      <t xml:space="preserve">    </t>
    </r>
    <r>
      <rPr>
        <sz val="10"/>
        <rFont val="方正仿宋_GBK"/>
        <family val="4"/>
        <charset val="134"/>
      </rPr>
      <t>综合医院</t>
    </r>
  </si>
  <si>
    <r>
      <t xml:space="preserve">    </t>
    </r>
    <r>
      <rPr>
        <sz val="10"/>
        <rFont val="方正仿宋_GBK"/>
        <family val="4"/>
        <charset val="134"/>
      </rPr>
      <t>中医（民族）医院</t>
    </r>
  </si>
  <si>
    <r>
      <t xml:space="preserve">    </t>
    </r>
    <r>
      <rPr>
        <sz val="10"/>
        <rFont val="方正仿宋_GBK"/>
        <family val="4"/>
        <charset val="134"/>
      </rPr>
      <t>精神病医院</t>
    </r>
  </si>
  <si>
    <r>
      <t xml:space="preserve">  </t>
    </r>
    <r>
      <rPr>
        <sz val="10"/>
        <rFont val="方正仿宋_GBK"/>
        <family val="4"/>
        <charset val="134"/>
      </rPr>
      <t>基层医疗卫生机构</t>
    </r>
  </si>
  <si>
    <r>
      <t xml:space="preserve">    </t>
    </r>
    <r>
      <rPr>
        <sz val="10"/>
        <rFont val="方正仿宋_GBK"/>
        <family val="4"/>
        <charset val="134"/>
      </rPr>
      <t>城市社区卫生机构</t>
    </r>
  </si>
  <si>
    <r>
      <rPr>
        <sz val="10"/>
        <rFont val="方正仿宋_GBK"/>
        <family val="4"/>
        <charset val="134"/>
      </rPr>
      <t>城镇卫生院</t>
    </r>
    <phoneticPr fontId="77" type="noConversion"/>
  </si>
  <si>
    <r>
      <rPr>
        <sz val="10"/>
        <rFont val="方正仿宋_GBK"/>
        <family val="4"/>
        <charset val="134"/>
      </rPr>
      <t>其他基层医疗事务支出</t>
    </r>
    <phoneticPr fontId="77" type="noConversion"/>
  </si>
  <si>
    <r>
      <t xml:space="preserve">  </t>
    </r>
    <r>
      <rPr>
        <sz val="10"/>
        <rFont val="方正仿宋_GBK"/>
        <family val="4"/>
        <charset val="134"/>
      </rPr>
      <t>公共卫生</t>
    </r>
  </si>
  <si>
    <r>
      <t xml:space="preserve">    </t>
    </r>
    <r>
      <rPr>
        <sz val="10"/>
        <rFont val="方正仿宋_GBK"/>
        <family val="4"/>
        <charset val="134"/>
      </rPr>
      <t>疾病预防控制机构</t>
    </r>
  </si>
  <si>
    <r>
      <t xml:space="preserve">    </t>
    </r>
    <r>
      <rPr>
        <sz val="10"/>
        <rFont val="方正仿宋_GBK"/>
        <family val="4"/>
        <charset val="134"/>
      </rPr>
      <t>卫生监督机构</t>
    </r>
  </si>
  <si>
    <r>
      <t xml:space="preserve">    </t>
    </r>
    <r>
      <rPr>
        <sz val="10"/>
        <rFont val="方正仿宋_GBK"/>
        <family val="4"/>
        <charset val="134"/>
      </rPr>
      <t>妇幼保健机构</t>
    </r>
  </si>
  <si>
    <r>
      <t xml:space="preserve">    </t>
    </r>
    <r>
      <rPr>
        <sz val="10"/>
        <rFont val="方正仿宋_GBK"/>
        <family val="4"/>
        <charset val="134"/>
      </rPr>
      <t>应急救治机构</t>
    </r>
  </si>
  <si>
    <r>
      <t xml:space="preserve">    </t>
    </r>
    <r>
      <rPr>
        <sz val="10"/>
        <rFont val="方正仿宋_GBK"/>
        <family val="4"/>
        <charset val="134"/>
      </rPr>
      <t>基本公共卫生服务</t>
    </r>
  </si>
  <si>
    <r>
      <t xml:space="preserve">    </t>
    </r>
    <r>
      <rPr>
        <sz val="10"/>
        <rFont val="方正仿宋_GBK"/>
        <family val="4"/>
        <charset val="134"/>
      </rPr>
      <t>重大公共卫生专项</t>
    </r>
  </si>
  <si>
    <r>
      <rPr>
        <sz val="10"/>
        <rFont val="方正仿宋_GBK"/>
        <family val="4"/>
        <charset val="134"/>
      </rPr>
      <t>其他公共卫生支出</t>
    </r>
    <phoneticPr fontId="77" type="noConversion"/>
  </si>
  <si>
    <r>
      <t xml:space="preserve">  </t>
    </r>
    <r>
      <rPr>
        <sz val="10"/>
        <rFont val="方正仿宋_GBK"/>
        <family val="4"/>
        <charset val="134"/>
      </rPr>
      <t>医疗保障</t>
    </r>
  </si>
  <si>
    <r>
      <rPr>
        <sz val="10"/>
        <rFont val="方正仿宋_GBK"/>
        <family val="4"/>
        <charset val="134"/>
      </rPr>
      <t>行政医疗</t>
    </r>
    <phoneticPr fontId="77" type="noConversion"/>
  </si>
  <si>
    <r>
      <t xml:space="preserve">    </t>
    </r>
    <r>
      <rPr>
        <sz val="10"/>
        <rFont val="方正仿宋_GBK"/>
        <family val="4"/>
        <charset val="134"/>
      </rPr>
      <t>事业单位医疗</t>
    </r>
  </si>
  <si>
    <r>
      <t xml:space="preserve">    </t>
    </r>
    <r>
      <rPr>
        <sz val="10"/>
        <rFont val="方正仿宋_GBK"/>
        <family val="4"/>
        <charset val="134"/>
      </rPr>
      <t>公务员医疗补助</t>
    </r>
  </si>
  <si>
    <r>
      <t xml:space="preserve">    </t>
    </r>
    <r>
      <rPr>
        <sz val="10"/>
        <rFont val="方正仿宋_GBK"/>
        <family val="4"/>
        <charset val="134"/>
      </rPr>
      <t>优抚对象医疗补助</t>
    </r>
  </si>
  <si>
    <r>
      <rPr>
        <sz val="10"/>
        <rFont val="方正仿宋_GBK"/>
        <family val="4"/>
        <charset val="134"/>
      </rPr>
      <t>新型农村合作</t>
    </r>
    <phoneticPr fontId="77" type="noConversion"/>
  </si>
  <si>
    <r>
      <t xml:space="preserve">    </t>
    </r>
    <r>
      <rPr>
        <sz val="10"/>
        <rFont val="方正仿宋_GBK"/>
        <family val="4"/>
        <charset val="134"/>
      </rPr>
      <t>城乡医疗救助</t>
    </r>
  </si>
  <si>
    <r>
      <t xml:space="preserve">    </t>
    </r>
    <r>
      <rPr>
        <sz val="10"/>
        <rFont val="方正仿宋_GBK"/>
        <family val="4"/>
        <charset val="134"/>
      </rPr>
      <t>疾病应急救助</t>
    </r>
  </si>
  <si>
    <r>
      <rPr>
        <sz val="10"/>
        <rFont val="方正仿宋_GBK"/>
        <family val="4"/>
        <charset val="134"/>
      </rPr>
      <t>其他医疗保障支出</t>
    </r>
    <phoneticPr fontId="77" type="noConversion"/>
  </si>
  <si>
    <r>
      <t xml:space="preserve">  </t>
    </r>
    <r>
      <rPr>
        <sz val="10"/>
        <rFont val="方正仿宋_GBK"/>
        <family val="4"/>
        <charset val="134"/>
      </rPr>
      <t>计划生育事务</t>
    </r>
  </si>
  <si>
    <r>
      <rPr>
        <sz val="10"/>
        <rFont val="方正仿宋_GBK"/>
        <family val="4"/>
        <charset val="134"/>
      </rPr>
      <t>计划生育机构</t>
    </r>
    <phoneticPr fontId="77" type="noConversion"/>
  </si>
  <si>
    <r>
      <t xml:space="preserve">    </t>
    </r>
    <r>
      <rPr>
        <sz val="10"/>
        <rFont val="方正仿宋_GBK"/>
        <family val="4"/>
        <charset val="134"/>
      </rPr>
      <t>计划生育服务</t>
    </r>
  </si>
  <si>
    <r>
      <rPr>
        <sz val="10"/>
        <rFont val="方正仿宋_GBK"/>
        <family val="4"/>
        <charset val="134"/>
      </rPr>
      <t>其他计划生育事务</t>
    </r>
    <phoneticPr fontId="77" type="noConversion"/>
  </si>
  <si>
    <r>
      <t xml:space="preserve">  </t>
    </r>
    <r>
      <rPr>
        <sz val="10"/>
        <rFont val="方正仿宋_GBK"/>
        <family val="4"/>
        <charset val="134"/>
      </rPr>
      <t>食品和药品监督管理事务</t>
    </r>
  </si>
  <si>
    <r>
      <t xml:space="preserve">    </t>
    </r>
    <r>
      <rPr>
        <sz val="10"/>
        <rFont val="方正仿宋_GBK"/>
        <family val="4"/>
        <charset val="134"/>
      </rPr>
      <t>食品安全事务</t>
    </r>
  </si>
  <si>
    <r>
      <rPr>
        <sz val="10"/>
        <rFont val="方正仿宋_GBK"/>
        <family val="4"/>
        <charset val="134"/>
      </rPr>
      <t>其他食品药品监督</t>
    </r>
    <phoneticPr fontId="77" type="noConversion"/>
  </si>
  <si>
    <r>
      <t xml:space="preserve">  </t>
    </r>
    <r>
      <rPr>
        <sz val="10"/>
        <rFont val="方正仿宋_GBK"/>
        <family val="4"/>
        <charset val="134"/>
      </rPr>
      <t>财政对基本医疗保险基金的补助</t>
    </r>
  </si>
  <si>
    <r>
      <t xml:space="preserve">    </t>
    </r>
    <r>
      <rPr>
        <sz val="10"/>
        <rFont val="方正仿宋_GBK"/>
        <family val="4"/>
        <charset val="134"/>
      </rPr>
      <t>财政对城镇职工基本医疗保险基金的补助</t>
    </r>
  </si>
  <si>
    <r>
      <t xml:space="preserve">    </t>
    </r>
    <r>
      <rPr>
        <sz val="10"/>
        <rFont val="方正仿宋_GBK"/>
        <family val="4"/>
        <charset val="134"/>
      </rPr>
      <t>财政对城乡居民基本医疗保险基金的补助</t>
    </r>
  </si>
  <si>
    <r>
      <t xml:space="preserve">    </t>
    </r>
    <r>
      <rPr>
        <sz val="10"/>
        <rFont val="方正仿宋_GBK"/>
        <family val="4"/>
        <charset val="134"/>
      </rPr>
      <t>财政对其他基本医疗保险基金的补助</t>
    </r>
  </si>
  <si>
    <r>
      <t xml:space="preserve">  </t>
    </r>
    <r>
      <rPr>
        <sz val="10"/>
        <rFont val="方正仿宋_GBK"/>
        <family val="4"/>
        <charset val="134"/>
      </rPr>
      <t>其他医疗卫生与计划生育支出</t>
    </r>
  </si>
  <si>
    <r>
      <t xml:space="preserve">    </t>
    </r>
    <r>
      <rPr>
        <sz val="10"/>
        <rFont val="方正仿宋_GBK"/>
        <family val="4"/>
        <charset val="134"/>
      </rPr>
      <t>其他医疗卫生与计划生育支出</t>
    </r>
  </si>
  <si>
    <r>
      <rPr>
        <sz val="10"/>
        <rFont val="方正仿宋_GBK"/>
        <family val="4"/>
        <charset val="134"/>
      </rPr>
      <t>节能环保支出</t>
    </r>
  </si>
  <si>
    <r>
      <t xml:space="preserve">  </t>
    </r>
    <r>
      <rPr>
        <sz val="10"/>
        <rFont val="方正仿宋_GBK"/>
        <family val="4"/>
        <charset val="134"/>
      </rPr>
      <t>环境保护管理事务</t>
    </r>
  </si>
  <si>
    <r>
      <t xml:space="preserve">  </t>
    </r>
    <r>
      <rPr>
        <sz val="10"/>
        <rFont val="方正仿宋_GBK"/>
        <family val="4"/>
        <charset val="134"/>
      </rPr>
      <t>污染防治</t>
    </r>
  </si>
  <si>
    <r>
      <rPr>
        <sz val="10"/>
        <rFont val="方正仿宋_GBK"/>
        <family val="4"/>
        <charset val="134"/>
      </rPr>
      <t>水体</t>
    </r>
    <phoneticPr fontId="77" type="noConversion"/>
  </si>
  <si>
    <r>
      <t xml:space="preserve">    </t>
    </r>
    <r>
      <rPr>
        <sz val="10"/>
        <rFont val="方正仿宋_GBK"/>
        <family val="4"/>
        <charset val="134"/>
      </rPr>
      <t>排污费安排的支出</t>
    </r>
  </si>
  <si>
    <r>
      <rPr>
        <sz val="10"/>
        <rFont val="方正仿宋_GBK"/>
        <family val="4"/>
        <charset val="134"/>
      </rPr>
      <t>自然生态保护</t>
    </r>
    <phoneticPr fontId="77" type="noConversion"/>
  </si>
  <si>
    <r>
      <rPr>
        <sz val="10"/>
        <rFont val="方正仿宋_GBK"/>
        <family val="4"/>
        <charset val="134"/>
      </rPr>
      <t>农村环境保护</t>
    </r>
    <phoneticPr fontId="77" type="noConversion"/>
  </si>
  <si>
    <r>
      <t xml:space="preserve">  </t>
    </r>
    <r>
      <rPr>
        <sz val="10"/>
        <rFont val="方正仿宋_GBK"/>
        <family val="4"/>
        <charset val="134"/>
      </rPr>
      <t>其他节能环保支出</t>
    </r>
  </si>
  <si>
    <r>
      <t xml:space="preserve">    </t>
    </r>
    <r>
      <rPr>
        <sz val="10"/>
        <rFont val="方正仿宋_GBK"/>
        <family val="4"/>
        <charset val="134"/>
      </rPr>
      <t>其他节能环保支出</t>
    </r>
  </si>
  <si>
    <r>
      <rPr>
        <sz val="10"/>
        <rFont val="方正仿宋_GBK"/>
        <family val="4"/>
        <charset val="134"/>
      </rPr>
      <t>城乡社区支出</t>
    </r>
  </si>
  <si>
    <r>
      <t xml:space="preserve">  </t>
    </r>
    <r>
      <rPr>
        <sz val="10"/>
        <rFont val="方正仿宋_GBK"/>
        <family val="4"/>
        <charset val="134"/>
      </rPr>
      <t>城乡社区管理事务</t>
    </r>
  </si>
  <si>
    <r>
      <t xml:space="preserve">    </t>
    </r>
    <r>
      <rPr>
        <sz val="10"/>
        <rFont val="方正仿宋_GBK"/>
        <family val="4"/>
        <charset val="134"/>
      </rPr>
      <t>城管执法</t>
    </r>
  </si>
  <si>
    <r>
      <t xml:space="preserve">    </t>
    </r>
    <r>
      <rPr>
        <sz val="10"/>
        <rFont val="方正仿宋_GBK"/>
        <family val="4"/>
        <charset val="134"/>
      </rPr>
      <t>工程建设管理</t>
    </r>
  </si>
  <si>
    <r>
      <t xml:space="preserve">    </t>
    </r>
    <r>
      <rPr>
        <sz val="10"/>
        <rFont val="方正仿宋_GBK"/>
        <family val="4"/>
        <charset val="134"/>
      </rPr>
      <t>住宅建设与房地产市场监管</t>
    </r>
  </si>
  <si>
    <r>
      <t xml:space="preserve">    </t>
    </r>
    <r>
      <rPr>
        <sz val="10"/>
        <rFont val="方正仿宋_GBK"/>
        <family val="4"/>
        <charset val="134"/>
      </rPr>
      <t>其他城乡社区管理事务支出</t>
    </r>
  </si>
  <si>
    <r>
      <t xml:space="preserve">  </t>
    </r>
    <r>
      <rPr>
        <sz val="10"/>
        <rFont val="方正仿宋_GBK"/>
        <family val="4"/>
        <charset val="134"/>
      </rPr>
      <t>城乡社区规划与管理</t>
    </r>
  </si>
  <si>
    <r>
      <t xml:space="preserve">    </t>
    </r>
    <r>
      <rPr>
        <sz val="10"/>
        <rFont val="方正仿宋_GBK"/>
        <family val="4"/>
        <charset val="134"/>
      </rPr>
      <t>城乡社区规划与管理</t>
    </r>
  </si>
  <si>
    <r>
      <rPr>
        <sz val="10"/>
        <rFont val="方正仿宋_GBK"/>
        <family val="4"/>
        <charset val="134"/>
      </rPr>
      <t>城乡社区事务支出</t>
    </r>
  </si>
  <si>
    <r>
      <rPr>
        <sz val="10"/>
        <rFont val="方正仿宋_GBK"/>
        <family val="4"/>
        <charset val="134"/>
      </rPr>
      <t>小城镇基础设施建设</t>
    </r>
    <phoneticPr fontId="77" type="noConversion"/>
  </si>
  <si>
    <r>
      <rPr>
        <sz val="10"/>
        <rFont val="方正仿宋_GBK"/>
        <family val="4"/>
        <charset val="134"/>
      </rPr>
      <t>其他城乡社区事务支出</t>
    </r>
    <phoneticPr fontId="77" type="noConversion"/>
  </si>
  <si>
    <r>
      <t xml:space="preserve">  </t>
    </r>
    <r>
      <rPr>
        <sz val="10"/>
        <rFont val="方正仿宋_GBK"/>
        <family val="4"/>
        <charset val="134"/>
      </rPr>
      <t>城乡社区环境卫生</t>
    </r>
  </si>
  <si>
    <r>
      <t xml:space="preserve">    </t>
    </r>
    <r>
      <rPr>
        <sz val="10"/>
        <rFont val="方正仿宋_GBK"/>
        <family val="4"/>
        <charset val="134"/>
      </rPr>
      <t>城乡社区环境卫生</t>
    </r>
  </si>
  <si>
    <r>
      <t xml:space="preserve">  </t>
    </r>
    <r>
      <rPr>
        <sz val="10"/>
        <rFont val="方正仿宋_GBK"/>
        <family val="4"/>
        <charset val="134"/>
      </rPr>
      <t>建设市场管理与监督</t>
    </r>
  </si>
  <si>
    <r>
      <t xml:space="preserve">    </t>
    </r>
    <r>
      <rPr>
        <sz val="10"/>
        <rFont val="方正仿宋_GBK"/>
        <family val="4"/>
        <charset val="134"/>
      </rPr>
      <t>建设市场管理与监督</t>
    </r>
  </si>
  <si>
    <r>
      <t xml:space="preserve">  </t>
    </r>
    <r>
      <rPr>
        <sz val="10"/>
        <rFont val="方正仿宋_GBK"/>
        <family val="4"/>
        <charset val="134"/>
      </rPr>
      <t>国有土地使用权出让收入及对应专项债务收入安排的支出</t>
    </r>
  </si>
  <si>
    <r>
      <t xml:space="preserve">    </t>
    </r>
    <r>
      <rPr>
        <sz val="10"/>
        <rFont val="方正仿宋_GBK"/>
        <family val="4"/>
        <charset val="134"/>
      </rPr>
      <t>土地出让业务支出</t>
    </r>
  </si>
  <si>
    <r>
      <t xml:space="preserve">  </t>
    </r>
    <r>
      <rPr>
        <sz val="10"/>
        <rFont val="方正仿宋_GBK"/>
        <family val="4"/>
        <charset val="134"/>
      </rPr>
      <t>其他城乡社区支出</t>
    </r>
  </si>
  <si>
    <r>
      <t xml:space="preserve">    </t>
    </r>
    <r>
      <rPr>
        <sz val="10"/>
        <rFont val="方正仿宋_GBK"/>
        <family val="4"/>
        <charset val="134"/>
      </rPr>
      <t>其他城乡社区支出</t>
    </r>
  </si>
  <si>
    <r>
      <rPr>
        <sz val="10"/>
        <rFont val="方正仿宋_GBK"/>
        <family val="4"/>
        <charset val="134"/>
      </rPr>
      <t>农林水支出</t>
    </r>
  </si>
  <si>
    <r>
      <t xml:space="preserve">  </t>
    </r>
    <r>
      <rPr>
        <sz val="10"/>
        <rFont val="方正仿宋_GBK"/>
        <family val="4"/>
        <charset val="134"/>
      </rPr>
      <t>农业</t>
    </r>
  </si>
  <si>
    <r>
      <t xml:space="preserve">    </t>
    </r>
    <r>
      <rPr>
        <sz val="10"/>
        <rFont val="方正仿宋_GBK"/>
        <family val="4"/>
        <charset val="134"/>
      </rPr>
      <t>科技转化与推广服务</t>
    </r>
  </si>
  <si>
    <r>
      <t xml:space="preserve">    </t>
    </r>
    <r>
      <rPr>
        <sz val="10"/>
        <rFont val="方正仿宋_GBK"/>
        <family val="4"/>
        <charset val="134"/>
      </rPr>
      <t>病虫害控制</t>
    </r>
  </si>
  <si>
    <r>
      <t xml:space="preserve">    </t>
    </r>
    <r>
      <rPr>
        <sz val="10"/>
        <rFont val="方正仿宋_GBK"/>
        <family val="4"/>
        <charset val="134"/>
      </rPr>
      <t>农产品质量安全</t>
    </r>
  </si>
  <si>
    <r>
      <t xml:space="preserve">    </t>
    </r>
    <r>
      <rPr>
        <sz val="10"/>
        <rFont val="方正仿宋_GBK"/>
        <family val="4"/>
        <charset val="134"/>
      </rPr>
      <t>执法监管</t>
    </r>
  </si>
  <si>
    <r>
      <rPr>
        <sz val="10"/>
        <rFont val="方正仿宋_GBK"/>
        <family val="4"/>
        <charset val="134"/>
      </rPr>
      <t>统计监测与信息服务</t>
    </r>
    <phoneticPr fontId="77" type="noConversion"/>
  </si>
  <si>
    <r>
      <t xml:space="preserve">    </t>
    </r>
    <r>
      <rPr>
        <sz val="10"/>
        <rFont val="方正仿宋_GBK"/>
        <family val="4"/>
        <charset val="134"/>
      </rPr>
      <t>农业行业业务管理</t>
    </r>
  </si>
  <si>
    <r>
      <t xml:space="preserve">    </t>
    </r>
    <r>
      <rPr>
        <sz val="10"/>
        <rFont val="方正仿宋_GBK"/>
        <family val="4"/>
        <charset val="134"/>
      </rPr>
      <t>农业组织化与产业化经营</t>
    </r>
  </si>
  <si>
    <r>
      <rPr>
        <sz val="10"/>
        <rFont val="方正仿宋_GBK"/>
        <family val="4"/>
        <charset val="134"/>
      </rPr>
      <t>农村公益事业</t>
    </r>
    <phoneticPr fontId="77" type="noConversion"/>
  </si>
  <si>
    <r>
      <t xml:space="preserve">    </t>
    </r>
    <r>
      <rPr>
        <sz val="10"/>
        <rFont val="方正仿宋_GBK"/>
        <family val="4"/>
        <charset val="134"/>
      </rPr>
      <t>农业资源保护修复与利用</t>
    </r>
  </si>
  <si>
    <r>
      <t xml:space="preserve">    </t>
    </r>
    <r>
      <rPr>
        <sz val="10"/>
        <rFont val="方正仿宋_GBK"/>
        <family val="4"/>
        <charset val="134"/>
      </rPr>
      <t>其他农业支出</t>
    </r>
  </si>
  <si>
    <r>
      <t xml:space="preserve">  </t>
    </r>
    <r>
      <rPr>
        <sz val="10"/>
        <rFont val="方正仿宋_GBK"/>
        <family val="4"/>
        <charset val="134"/>
      </rPr>
      <t>林业</t>
    </r>
  </si>
  <si>
    <r>
      <t xml:space="preserve">    </t>
    </r>
    <r>
      <rPr>
        <sz val="10"/>
        <rFont val="方正仿宋_GBK"/>
        <family val="4"/>
        <charset val="134"/>
      </rPr>
      <t>林业事业机构</t>
    </r>
  </si>
  <si>
    <r>
      <t xml:space="preserve">    </t>
    </r>
    <r>
      <rPr>
        <sz val="10"/>
        <rFont val="方正仿宋_GBK"/>
        <family val="4"/>
        <charset val="134"/>
      </rPr>
      <t>森林培育</t>
    </r>
  </si>
  <si>
    <r>
      <t xml:space="preserve">    </t>
    </r>
    <r>
      <rPr>
        <sz val="10"/>
        <rFont val="方正仿宋_GBK"/>
        <family val="4"/>
        <charset val="134"/>
      </rPr>
      <t>森林资源管理</t>
    </r>
  </si>
  <si>
    <r>
      <t xml:space="preserve">    </t>
    </r>
    <r>
      <rPr>
        <sz val="10"/>
        <rFont val="方正仿宋_GBK"/>
        <family val="4"/>
        <charset val="134"/>
      </rPr>
      <t>林业执法与监督</t>
    </r>
  </si>
  <si>
    <r>
      <t xml:space="preserve">    </t>
    </r>
    <r>
      <rPr>
        <sz val="10"/>
        <rFont val="方正仿宋_GBK"/>
        <family val="4"/>
        <charset val="134"/>
      </rPr>
      <t>林业防灾减灾</t>
    </r>
  </si>
  <si>
    <r>
      <t xml:space="preserve">    </t>
    </r>
    <r>
      <rPr>
        <sz val="10"/>
        <rFont val="方正仿宋_GBK"/>
        <family val="4"/>
        <charset val="134"/>
      </rPr>
      <t>其他林业支出</t>
    </r>
  </si>
  <si>
    <r>
      <t xml:space="preserve">  </t>
    </r>
    <r>
      <rPr>
        <sz val="10"/>
        <rFont val="方正仿宋_GBK"/>
        <family val="4"/>
        <charset val="134"/>
      </rPr>
      <t>水利</t>
    </r>
  </si>
  <si>
    <r>
      <t xml:space="preserve">    </t>
    </r>
    <r>
      <rPr>
        <sz val="10"/>
        <rFont val="方正仿宋_GBK"/>
        <family val="4"/>
        <charset val="134"/>
      </rPr>
      <t>水利行业业务管理</t>
    </r>
  </si>
  <si>
    <r>
      <t xml:space="preserve">    </t>
    </r>
    <r>
      <rPr>
        <sz val="10"/>
        <rFont val="方正仿宋_GBK"/>
        <family val="4"/>
        <charset val="134"/>
      </rPr>
      <t>水利工程建设</t>
    </r>
  </si>
  <si>
    <r>
      <t xml:space="preserve">    </t>
    </r>
    <r>
      <rPr>
        <sz val="10"/>
        <rFont val="方正仿宋_GBK"/>
        <family val="4"/>
        <charset val="134"/>
      </rPr>
      <t>水利工程运行与维护</t>
    </r>
  </si>
  <si>
    <r>
      <t xml:space="preserve">    </t>
    </r>
    <r>
      <rPr>
        <sz val="10"/>
        <rFont val="方正仿宋_GBK"/>
        <family val="4"/>
        <charset val="134"/>
      </rPr>
      <t>水利前期工作</t>
    </r>
  </si>
  <si>
    <r>
      <t xml:space="preserve">    </t>
    </r>
    <r>
      <rPr>
        <sz val="10"/>
        <rFont val="方正仿宋_GBK"/>
        <family val="4"/>
        <charset val="134"/>
      </rPr>
      <t>水利执法监督</t>
    </r>
  </si>
  <si>
    <r>
      <t xml:space="preserve">    </t>
    </r>
    <r>
      <rPr>
        <sz val="10"/>
        <rFont val="方正仿宋_GBK"/>
        <family val="4"/>
        <charset val="134"/>
      </rPr>
      <t>水质监测</t>
    </r>
  </si>
  <si>
    <r>
      <t xml:space="preserve">    </t>
    </r>
    <r>
      <rPr>
        <sz val="10"/>
        <rFont val="方正仿宋_GBK"/>
        <family val="4"/>
        <charset val="134"/>
      </rPr>
      <t>防汛</t>
    </r>
  </si>
  <si>
    <r>
      <t xml:space="preserve">    </t>
    </r>
    <r>
      <rPr>
        <sz val="10"/>
        <rFont val="方正仿宋_GBK"/>
        <family val="4"/>
        <charset val="134"/>
      </rPr>
      <t>抗旱</t>
    </r>
  </si>
  <si>
    <r>
      <t xml:space="preserve">    </t>
    </r>
    <r>
      <rPr>
        <sz val="10"/>
        <rFont val="方正仿宋_GBK"/>
        <family val="4"/>
        <charset val="134"/>
      </rPr>
      <t>水利技术推广</t>
    </r>
  </si>
  <si>
    <r>
      <t xml:space="preserve">    </t>
    </r>
    <r>
      <rPr>
        <sz val="10"/>
        <rFont val="方正仿宋_GBK"/>
        <family val="4"/>
        <charset val="134"/>
      </rPr>
      <t>水资源费安排的支出</t>
    </r>
  </si>
  <si>
    <r>
      <t xml:space="preserve">    </t>
    </r>
    <r>
      <rPr>
        <sz val="10"/>
        <rFont val="方正仿宋_GBK"/>
        <family val="4"/>
        <charset val="134"/>
      </rPr>
      <t>其他水利支出</t>
    </r>
  </si>
  <si>
    <r>
      <t xml:space="preserve">  </t>
    </r>
    <r>
      <rPr>
        <sz val="10"/>
        <rFont val="方正仿宋_GBK"/>
        <family val="4"/>
        <charset val="134"/>
      </rPr>
      <t>扶贫</t>
    </r>
  </si>
  <si>
    <r>
      <t xml:space="preserve">    </t>
    </r>
    <r>
      <rPr>
        <sz val="10"/>
        <rFont val="方正仿宋_GBK"/>
        <family val="4"/>
        <charset val="134"/>
      </rPr>
      <t>其他扶贫支出</t>
    </r>
  </si>
  <si>
    <r>
      <t xml:space="preserve">  </t>
    </r>
    <r>
      <rPr>
        <sz val="10"/>
        <rFont val="方正仿宋_GBK"/>
        <family val="4"/>
        <charset val="134"/>
      </rPr>
      <t>农业综合开发</t>
    </r>
  </si>
  <si>
    <r>
      <t xml:space="preserve">    </t>
    </r>
    <r>
      <rPr>
        <sz val="10"/>
        <rFont val="方正仿宋_GBK"/>
        <family val="4"/>
        <charset val="134"/>
      </rPr>
      <t>其他农业综合开发支出</t>
    </r>
  </si>
  <si>
    <r>
      <t xml:space="preserve">  </t>
    </r>
    <r>
      <rPr>
        <sz val="10"/>
        <rFont val="方正仿宋_GBK"/>
        <family val="4"/>
        <charset val="134"/>
      </rPr>
      <t>农村综合改革</t>
    </r>
  </si>
  <si>
    <r>
      <t xml:space="preserve">    </t>
    </r>
    <r>
      <rPr>
        <sz val="10"/>
        <rFont val="方正仿宋_GBK"/>
        <family val="4"/>
        <charset val="134"/>
      </rPr>
      <t>对村级一事一议的补助</t>
    </r>
  </si>
  <si>
    <r>
      <t xml:space="preserve">    </t>
    </r>
    <r>
      <rPr>
        <sz val="10"/>
        <rFont val="方正仿宋_GBK"/>
        <family val="4"/>
        <charset val="134"/>
      </rPr>
      <t>对村民委员会和村党支部的补助</t>
    </r>
  </si>
  <si>
    <r>
      <rPr>
        <sz val="10"/>
        <rFont val="方正仿宋_GBK"/>
        <family val="4"/>
        <charset val="134"/>
      </rPr>
      <t>对村集体经济组织的补助</t>
    </r>
    <phoneticPr fontId="77" type="noConversion"/>
  </si>
  <si>
    <r>
      <t xml:space="preserve">    </t>
    </r>
    <r>
      <rPr>
        <sz val="10"/>
        <rFont val="方正仿宋_GBK"/>
        <family val="4"/>
        <charset val="134"/>
      </rPr>
      <t>其他农村综合改革支出</t>
    </r>
  </si>
  <si>
    <r>
      <t xml:space="preserve">  </t>
    </r>
    <r>
      <rPr>
        <sz val="10"/>
        <rFont val="方正仿宋_GBK"/>
        <family val="4"/>
        <charset val="134"/>
      </rPr>
      <t>其他农林水支出</t>
    </r>
  </si>
  <si>
    <r>
      <t xml:space="preserve">    </t>
    </r>
    <r>
      <rPr>
        <sz val="10"/>
        <rFont val="方正仿宋_GBK"/>
        <family val="4"/>
        <charset val="134"/>
      </rPr>
      <t>其他农林水支出</t>
    </r>
  </si>
  <si>
    <r>
      <rPr>
        <sz val="10"/>
        <rFont val="方正仿宋_GBK"/>
        <family val="4"/>
        <charset val="134"/>
      </rPr>
      <t>交通运输支出</t>
    </r>
  </si>
  <si>
    <r>
      <t xml:space="preserve">  </t>
    </r>
    <r>
      <rPr>
        <sz val="10"/>
        <rFont val="方正仿宋_GBK"/>
        <family val="4"/>
        <charset val="134"/>
      </rPr>
      <t>公路水路运输</t>
    </r>
  </si>
  <si>
    <r>
      <t xml:space="preserve">    </t>
    </r>
    <r>
      <rPr>
        <sz val="10"/>
        <rFont val="方正仿宋_GBK"/>
        <family val="4"/>
        <charset val="134"/>
      </rPr>
      <t>公路养护</t>
    </r>
  </si>
  <si>
    <r>
      <t xml:space="preserve">    </t>
    </r>
    <r>
      <rPr>
        <sz val="10"/>
        <rFont val="方正仿宋_GBK"/>
        <family val="4"/>
        <charset val="134"/>
      </rPr>
      <t>公路和运输安全</t>
    </r>
  </si>
  <si>
    <r>
      <t xml:space="preserve">    </t>
    </r>
    <r>
      <rPr>
        <sz val="10"/>
        <rFont val="方正仿宋_GBK"/>
        <family val="4"/>
        <charset val="134"/>
      </rPr>
      <t>公路运输管理</t>
    </r>
  </si>
  <si>
    <r>
      <t xml:space="preserve">    </t>
    </r>
    <r>
      <rPr>
        <sz val="10"/>
        <rFont val="方正仿宋_GBK"/>
        <family val="4"/>
        <charset val="134"/>
      </rPr>
      <t>航道维护</t>
    </r>
  </si>
  <si>
    <r>
      <t xml:space="preserve">  </t>
    </r>
    <r>
      <rPr>
        <sz val="10"/>
        <rFont val="方正仿宋_GBK"/>
        <family val="4"/>
        <charset val="134"/>
      </rPr>
      <t>铁路运输</t>
    </r>
  </si>
  <si>
    <r>
      <t xml:space="preserve">  </t>
    </r>
    <r>
      <rPr>
        <sz val="10"/>
        <rFont val="方正仿宋_GBK"/>
        <family val="4"/>
        <charset val="134"/>
      </rPr>
      <t>其他交通运输支出</t>
    </r>
  </si>
  <si>
    <r>
      <t xml:space="preserve">    </t>
    </r>
    <r>
      <rPr>
        <sz val="10"/>
        <rFont val="方正仿宋_GBK"/>
        <family val="4"/>
        <charset val="134"/>
      </rPr>
      <t>其他交通运输支出</t>
    </r>
  </si>
  <si>
    <r>
      <rPr>
        <sz val="10"/>
        <rFont val="方正仿宋_GBK"/>
        <family val="4"/>
        <charset val="134"/>
      </rPr>
      <t>资源勘探信息等支出</t>
    </r>
  </si>
  <si>
    <r>
      <t xml:space="preserve">  </t>
    </r>
    <r>
      <rPr>
        <sz val="10"/>
        <rFont val="方正仿宋_GBK"/>
        <family val="4"/>
        <charset val="134"/>
      </rPr>
      <t>工业和信息产业监管</t>
    </r>
  </si>
  <si>
    <r>
      <t xml:space="preserve">  </t>
    </r>
    <r>
      <rPr>
        <sz val="10"/>
        <rFont val="方正仿宋_GBK"/>
        <family val="4"/>
        <charset val="134"/>
      </rPr>
      <t>安全生产监管</t>
    </r>
  </si>
  <si>
    <r>
      <rPr>
        <sz val="10"/>
        <rFont val="方正仿宋_GBK"/>
        <family val="4"/>
        <charset val="134"/>
      </rPr>
      <t>其他安全生产支出</t>
    </r>
    <phoneticPr fontId="77" type="noConversion"/>
  </si>
  <si>
    <r>
      <t xml:space="preserve">  </t>
    </r>
    <r>
      <rPr>
        <sz val="10"/>
        <rFont val="方正仿宋_GBK"/>
        <family val="4"/>
        <charset val="134"/>
      </rPr>
      <t>支持中小企业发展和管理支出</t>
    </r>
  </si>
  <si>
    <r>
      <rPr>
        <sz val="10"/>
        <rFont val="方正仿宋_GBK"/>
        <family val="4"/>
        <charset val="134"/>
      </rPr>
      <t>中小企业发展专项</t>
    </r>
    <phoneticPr fontId="77" type="noConversion"/>
  </si>
  <si>
    <r>
      <t xml:space="preserve">    </t>
    </r>
    <r>
      <rPr>
        <sz val="10"/>
        <rFont val="方正仿宋_GBK"/>
        <family val="4"/>
        <charset val="134"/>
      </rPr>
      <t>其他支持中小企业发展和管理支出</t>
    </r>
  </si>
  <si>
    <r>
      <t xml:space="preserve">  </t>
    </r>
    <r>
      <rPr>
        <sz val="10"/>
        <rFont val="方正仿宋_GBK"/>
        <family val="4"/>
        <charset val="134"/>
      </rPr>
      <t>其他资源勘探信息等支出</t>
    </r>
  </si>
  <si>
    <r>
      <t xml:space="preserve">    </t>
    </r>
    <r>
      <rPr>
        <sz val="10"/>
        <rFont val="方正仿宋_GBK"/>
        <family val="4"/>
        <charset val="134"/>
      </rPr>
      <t>其他资源勘探信息等支出</t>
    </r>
  </si>
  <si>
    <r>
      <rPr>
        <sz val="10"/>
        <rFont val="方正仿宋_GBK"/>
        <family val="4"/>
        <charset val="134"/>
      </rPr>
      <t>商业服务业等支出</t>
    </r>
  </si>
  <si>
    <r>
      <t xml:space="preserve">  </t>
    </r>
    <r>
      <rPr>
        <sz val="10"/>
        <rFont val="方正仿宋_GBK"/>
        <family val="4"/>
        <charset val="134"/>
      </rPr>
      <t>旅游业管理与服务支出</t>
    </r>
  </si>
  <si>
    <r>
      <t xml:space="preserve">    </t>
    </r>
    <r>
      <rPr>
        <sz val="10"/>
        <rFont val="方正仿宋_GBK"/>
        <family val="4"/>
        <charset val="134"/>
      </rPr>
      <t>其他旅游业管理与服务支出</t>
    </r>
  </si>
  <si>
    <r>
      <t xml:space="preserve">  </t>
    </r>
    <r>
      <rPr>
        <sz val="10"/>
        <rFont val="方正仿宋_GBK"/>
        <family val="4"/>
        <charset val="134"/>
      </rPr>
      <t>其他商业服务业等支出</t>
    </r>
  </si>
  <si>
    <r>
      <t xml:space="preserve">    </t>
    </r>
    <r>
      <rPr>
        <sz val="10"/>
        <rFont val="方正仿宋_GBK"/>
        <family val="4"/>
        <charset val="134"/>
      </rPr>
      <t>其他商业服务业等支出</t>
    </r>
  </si>
  <si>
    <r>
      <rPr>
        <sz val="10"/>
        <rFont val="方正仿宋_GBK"/>
        <family val="4"/>
        <charset val="134"/>
      </rPr>
      <t>金融支出</t>
    </r>
  </si>
  <si>
    <r>
      <t xml:space="preserve">  </t>
    </r>
    <r>
      <rPr>
        <sz val="10"/>
        <rFont val="方正仿宋_GBK"/>
        <family val="4"/>
        <charset val="134"/>
      </rPr>
      <t>金融部门行政支出</t>
    </r>
  </si>
  <si>
    <r>
      <t xml:space="preserve">  </t>
    </r>
    <r>
      <rPr>
        <sz val="10"/>
        <rFont val="方正仿宋_GBK"/>
        <family val="4"/>
        <charset val="134"/>
      </rPr>
      <t>其他金融支出</t>
    </r>
  </si>
  <si>
    <r>
      <t xml:space="preserve">    </t>
    </r>
    <r>
      <rPr>
        <sz val="10"/>
        <rFont val="方正仿宋_GBK"/>
        <family val="4"/>
        <charset val="134"/>
      </rPr>
      <t>其他金融支出</t>
    </r>
  </si>
  <si>
    <r>
      <rPr>
        <sz val="10"/>
        <rFont val="方正仿宋_GBK"/>
        <family val="4"/>
        <charset val="134"/>
      </rPr>
      <t>援助其他地区支出</t>
    </r>
  </si>
  <si>
    <r>
      <t xml:space="preserve">  </t>
    </r>
    <r>
      <rPr>
        <sz val="10"/>
        <rFont val="方正仿宋_GBK"/>
        <family val="4"/>
        <charset val="134"/>
      </rPr>
      <t>教育</t>
    </r>
  </si>
  <si>
    <r>
      <t xml:space="preserve">  </t>
    </r>
    <r>
      <rPr>
        <sz val="10"/>
        <rFont val="方正仿宋_GBK"/>
        <family val="4"/>
        <charset val="134"/>
      </rPr>
      <t>其他支出</t>
    </r>
  </si>
  <si>
    <r>
      <rPr>
        <sz val="10"/>
        <rFont val="方正仿宋_GBK"/>
        <family val="4"/>
        <charset val="134"/>
      </rPr>
      <t>国土海洋气象等支出</t>
    </r>
  </si>
  <si>
    <r>
      <t xml:space="preserve">  </t>
    </r>
    <r>
      <rPr>
        <sz val="10"/>
        <rFont val="方正仿宋_GBK"/>
        <family val="4"/>
        <charset val="134"/>
      </rPr>
      <t>国土资源事务</t>
    </r>
  </si>
  <si>
    <r>
      <t xml:space="preserve">    </t>
    </r>
    <r>
      <rPr>
        <sz val="10"/>
        <rFont val="方正仿宋_GBK"/>
        <family val="4"/>
        <charset val="134"/>
      </rPr>
      <t>土地资源调查</t>
    </r>
  </si>
  <si>
    <r>
      <rPr>
        <sz val="10"/>
        <rFont val="方正仿宋_GBK"/>
        <family val="4"/>
        <charset val="134"/>
      </rPr>
      <t>土地资源利用保护</t>
    </r>
    <phoneticPr fontId="77" type="noConversion"/>
  </si>
  <si>
    <r>
      <t xml:space="preserve">    </t>
    </r>
    <r>
      <rPr>
        <sz val="10"/>
        <rFont val="方正仿宋_GBK"/>
        <family val="4"/>
        <charset val="134"/>
      </rPr>
      <t>土地资源储备支出</t>
    </r>
  </si>
  <si>
    <r>
      <t xml:space="preserve">    </t>
    </r>
    <r>
      <rPr>
        <sz val="10"/>
        <rFont val="方正仿宋_GBK"/>
        <family val="4"/>
        <charset val="134"/>
      </rPr>
      <t>其他国土资源事务支出</t>
    </r>
  </si>
  <si>
    <r>
      <t xml:space="preserve">  </t>
    </r>
    <r>
      <rPr>
        <sz val="10"/>
        <rFont val="方正仿宋_GBK"/>
        <family val="4"/>
        <charset val="134"/>
      </rPr>
      <t>地震事务</t>
    </r>
  </si>
  <si>
    <r>
      <t xml:space="preserve">    </t>
    </r>
    <r>
      <rPr>
        <sz val="10"/>
        <rFont val="方正仿宋_GBK"/>
        <family val="4"/>
        <charset val="134"/>
      </rPr>
      <t>其他地震事务支出</t>
    </r>
  </si>
  <si>
    <r>
      <t xml:space="preserve">  </t>
    </r>
    <r>
      <rPr>
        <sz val="10"/>
        <rFont val="方正仿宋_GBK"/>
        <family val="4"/>
        <charset val="134"/>
      </rPr>
      <t>气象事务</t>
    </r>
  </si>
  <si>
    <r>
      <t xml:space="preserve">    </t>
    </r>
    <r>
      <rPr>
        <sz val="10"/>
        <rFont val="方正仿宋_GBK"/>
        <family val="4"/>
        <charset val="134"/>
      </rPr>
      <t>气象服务</t>
    </r>
  </si>
  <si>
    <r>
      <t xml:space="preserve">    </t>
    </r>
    <r>
      <rPr>
        <sz val="10"/>
        <rFont val="方正仿宋_GBK"/>
        <family val="4"/>
        <charset val="134"/>
      </rPr>
      <t>其他气象事务支出</t>
    </r>
  </si>
  <si>
    <r>
      <t xml:space="preserve">  </t>
    </r>
    <r>
      <rPr>
        <sz val="10"/>
        <rFont val="方正仿宋_GBK"/>
        <family val="4"/>
        <charset val="134"/>
      </rPr>
      <t>其他国土海洋气象等支出</t>
    </r>
  </si>
  <si>
    <r>
      <t xml:space="preserve">    </t>
    </r>
    <r>
      <rPr>
        <sz val="10"/>
        <rFont val="方正仿宋_GBK"/>
        <family val="4"/>
        <charset val="134"/>
      </rPr>
      <t>其他国土海洋气象等支出</t>
    </r>
  </si>
  <si>
    <r>
      <rPr>
        <sz val="10"/>
        <rFont val="方正仿宋_GBK"/>
        <family val="4"/>
        <charset val="134"/>
      </rPr>
      <t>住房保障支出</t>
    </r>
  </si>
  <si>
    <r>
      <rPr>
        <sz val="10"/>
        <rFont val="方正仿宋_GBK"/>
        <family val="4"/>
        <charset val="134"/>
      </rPr>
      <t>保障性安居工程</t>
    </r>
    <phoneticPr fontId="77" type="noConversion"/>
  </si>
  <si>
    <r>
      <rPr>
        <sz val="10"/>
        <rFont val="方正仿宋_GBK"/>
        <family val="4"/>
        <charset val="134"/>
      </rPr>
      <t>其他保障性安居工程</t>
    </r>
    <phoneticPr fontId="77" type="noConversion"/>
  </si>
  <si>
    <r>
      <t xml:space="preserve">  </t>
    </r>
    <r>
      <rPr>
        <sz val="10"/>
        <rFont val="方正仿宋_GBK"/>
        <family val="4"/>
        <charset val="134"/>
      </rPr>
      <t>住房改革支出</t>
    </r>
  </si>
  <si>
    <r>
      <t xml:space="preserve">    </t>
    </r>
    <r>
      <rPr>
        <sz val="10"/>
        <rFont val="方正仿宋_GBK"/>
        <family val="4"/>
        <charset val="134"/>
      </rPr>
      <t>住房公积金</t>
    </r>
  </si>
  <si>
    <r>
      <t xml:space="preserve">    </t>
    </r>
    <r>
      <rPr>
        <sz val="10"/>
        <rFont val="方正仿宋_GBK"/>
        <family val="4"/>
        <charset val="134"/>
      </rPr>
      <t>提租补贴</t>
    </r>
  </si>
  <si>
    <r>
      <t xml:space="preserve">    </t>
    </r>
    <r>
      <rPr>
        <sz val="10"/>
        <rFont val="方正仿宋_GBK"/>
        <family val="4"/>
        <charset val="134"/>
      </rPr>
      <t>购房补贴</t>
    </r>
  </si>
  <si>
    <r>
      <t xml:space="preserve">  </t>
    </r>
    <r>
      <rPr>
        <sz val="10"/>
        <rFont val="方正仿宋_GBK"/>
        <family val="4"/>
        <charset val="134"/>
      </rPr>
      <t>城乡社区住宅</t>
    </r>
  </si>
  <si>
    <r>
      <t xml:space="preserve">    </t>
    </r>
    <r>
      <rPr>
        <sz val="10"/>
        <rFont val="方正仿宋_GBK"/>
        <family val="4"/>
        <charset val="134"/>
      </rPr>
      <t>其他城乡社区住宅支出</t>
    </r>
  </si>
  <si>
    <r>
      <rPr>
        <sz val="10"/>
        <rFont val="方正仿宋_GBK"/>
        <family val="4"/>
        <charset val="134"/>
      </rPr>
      <t>粮油物资储备支出</t>
    </r>
  </si>
  <si>
    <r>
      <t xml:space="preserve">  </t>
    </r>
    <r>
      <rPr>
        <sz val="10"/>
        <rFont val="方正仿宋_GBK"/>
        <family val="4"/>
        <charset val="134"/>
      </rPr>
      <t>粮油事务</t>
    </r>
  </si>
  <si>
    <r>
      <t xml:space="preserve">    </t>
    </r>
    <r>
      <rPr>
        <sz val="10"/>
        <rFont val="方正仿宋_GBK"/>
        <family val="4"/>
        <charset val="134"/>
      </rPr>
      <t>粮食信息统计</t>
    </r>
  </si>
  <si>
    <r>
      <t xml:space="preserve">    </t>
    </r>
    <r>
      <rPr>
        <sz val="10"/>
        <rFont val="方正仿宋_GBK"/>
        <family val="4"/>
        <charset val="134"/>
      </rPr>
      <t>粮食财务挂账利息补贴</t>
    </r>
  </si>
  <si>
    <r>
      <t xml:space="preserve">  </t>
    </r>
    <r>
      <rPr>
        <sz val="10"/>
        <rFont val="方正仿宋_GBK"/>
        <family val="4"/>
        <charset val="134"/>
      </rPr>
      <t>粮油储备</t>
    </r>
  </si>
  <si>
    <r>
      <t xml:space="preserve">    </t>
    </r>
    <r>
      <rPr>
        <sz val="10"/>
        <rFont val="方正仿宋_GBK"/>
        <family val="4"/>
        <charset val="134"/>
      </rPr>
      <t>储备粮油补贴</t>
    </r>
  </si>
  <si>
    <r>
      <t xml:space="preserve">  </t>
    </r>
    <r>
      <rPr>
        <sz val="10"/>
        <rFont val="方正仿宋_GBK"/>
        <family val="4"/>
        <charset val="134"/>
      </rPr>
      <t>重要商品储备</t>
    </r>
  </si>
  <si>
    <r>
      <t xml:space="preserve">    </t>
    </r>
    <r>
      <rPr>
        <sz val="10"/>
        <rFont val="方正仿宋_GBK"/>
        <family val="4"/>
        <charset val="134"/>
      </rPr>
      <t>其他重要商品储备支出</t>
    </r>
  </si>
  <si>
    <r>
      <rPr>
        <sz val="10"/>
        <rFont val="方正仿宋_GBK"/>
        <family val="4"/>
        <charset val="134"/>
      </rPr>
      <t>预备费</t>
    </r>
  </si>
  <si>
    <r>
      <rPr>
        <sz val="10"/>
        <rFont val="方正仿宋_GBK"/>
        <family val="4"/>
        <charset val="134"/>
      </rPr>
      <t>其他支出</t>
    </r>
  </si>
  <si>
    <r>
      <t xml:space="preserve">    </t>
    </r>
    <r>
      <rPr>
        <sz val="10"/>
        <rFont val="方正仿宋_GBK"/>
        <family val="4"/>
        <charset val="134"/>
      </rPr>
      <t>其他支出</t>
    </r>
  </si>
  <si>
    <r>
      <rPr>
        <sz val="10"/>
        <rFont val="方正仿宋_GBK"/>
        <family val="4"/>
        <charset val="134"/>
      </rPr>
      <t>债务还本支出</t>
    </r>
  </si>
  <si>
    <r>
      <t xml:space="preserve">  </t>
    </r>
    <r>
      <rPr>
        <sz val="10"/>
        <rFont val="方正仿宋_GBK"/>
        <family val="4"/>
        <charset val="134"/>
      </rPr>
      <t>地方政府一般债务还本支出</t>
    </r>
  </si>
  <si>
    <r>
      <t xml:space="preserve">    </t>
    </r>
    <r>
      <rPr>
        <sz val="10"/>
        <rFont val="方正仿宋_GBK"/>
        <family val="4"/>
        <charset val="134"/>
      </rPr>
      <t>地方政府一般债券还本支出</t>
    </r>
  </si>
  <si>
    <r>
      <rPr>
        <sz val="10"/>
        <rFont val="方正仿宋_GBK"/>
        <family val="4"/>
        <charset val="134"/>
      </rPr>
      <t>债务付息支出</t>
    </r>
  </si>
  <si>
    <r>
      <t xml:space="preserve">  </t>
    </r>
    <r>
      <rPr>
        <sz val="10"/>
        <rFont val="方正仿宋_GBK"/>
        <family val="4"/>
        <charset val="134"/>
      </rPr>
      <t>地方政府一般债务付息支出</t>
    </r>
  </si>
  <si>
    <r>
      <t xml:space="preserve">    </t>
    </r>
    <r>
      <rPr>
        <sz val="10"/>
        <rFont val="方正仿宋_GBK"/>
        <family val="4"/>
        <charset val="134"/>
      </rPr>
      <t>地方政府一般债券付息支出</t>
    </r>
  </si>
  <si>
    <r>
      <rPr>
        <sz val="10"/>
        <rFont val="方正仿宋_GBK"/>
        <family val="4"/>
        <charset val="134"/>
      </rPr>
      <t>债务发行费用支出</t>
    </r>
  </si>
  <si>
    <r>
      <t xml:space="preserve">  </t>
    </r>
    <r>
      <rPr>
        <sz val="10"/>
        <rFont val="方正仿宋_GBK"/>
        <family val="4"/>
        <charset val="134"/>
      </rPr>
      <t>地方政府一般债务发行费用支出</t>
    </r>
  </si>
  <si>
    <t>科目代码</t>
    <phoneticPr fontId="77" type="noConversion"/>
  </si>
  <si>
    <r>
      <rPr>
        <b/>
        <sz val="13"/>
        <rFont val="方正仿宋_GBK"/>
        <family val="4"/>
        <charset val="134"/>
      </rPr>
      <t>合计</t>
    </r>
    <phoneticPr fontId="77" type="noConversion"/>
  </si>
  <si>
    <r>
      <rPr>
        <b/>
        <sz val="13"/>
        <rFont val="方正仿宋_GBK"/>
        <family val="4"/>
        <charset val="134"/>
      </rPr>
      <t>行政区本级</t>
    </r>
    <phoneticPr fontId="77" type="noConversion"/>
  </si>
  <si>
    <t>三、公务接待费</t>
    <phoneticPr fontId="16" type="noConversion"/>
  </si>
  <si>
    <t>四、会议费</t>
    <phoneticPr fontId="16" type="noConversion"/>
  </si>
  <si>
    <t>五、培训费</t>
    <phoneticPr fontId="16" type="noConversion"/>
  </si>
  <si>
    <t>行政区街道（园区）</t>
    <phoneticPr fontId="77" type="noConversion"/>
  </si>
  <si>
    <t>高新区本级</t>
    <phoneticPr fontId="92" type="noConversion"/>
  </si>
  <si>
    <t>高新区街道</t>
    <phoneticPr fontId="92" type="noConversion"/>
  </si>
  <si>
    <t xml:space="preserve"> 委员视察</t>
    <phoneticPr fontId="92" type="noConversion"/>
  </si>
  <si>
    <t xml:space="preserve"> 其他政协支出</t>
    <phoneticPr fontId="77" type="noConversion"/>
  </si>
  <si>
    <r>
      <t xml:space="preserve">  </t>
    </r>
    <r>
      <rPr>
        <sz val="10"/>
        <rFont val="宋体"/>
        <family val="3"/>
        <charset val="134"/>
      </rPr>
      <t>专项统计业务</t>
    </r>
    <phoneticPr fontId="92" type="noConversion"/>
  </si>
  <si>
    <r>
      <t xml:space="preserve"> </t>
    </r>
    <r>
      <rPr>
        <sz val="10"/>
        <rFont val="宋体"/>
        <family val="3"/>
        <charset val="134"/>
      </rPr>
      <t>行政运行</t>
    </r>
    <phoneticPr fontId="92" type="noConversion"/>
  </si>
  <si>
    <r>
      <t xml:space="preserve">  </t>
    </r>
    <r>
      <rPr>
        <sz val="10"/>
        <rFont val="宋体"/>
        <family val="3"/>
        <charset val="134"/>
      </rPr>
      <t>协税护税</t>
    </r>
    <phoneticPr fontId="92" type="noConversion"/>
  </si>
  <si>
    <t>知识产权事务</t>
    <phoneticPr fontId="92" type="noConversion"/>
  </si>
  <si>
    <r>
      <t xml:space="preserve"> </t>
    </r>
    <r>
      <rPr>
        <sz val="10"/>
        <rFont val="宋体"/>
        <family val="3"/>
        <charset val="134"/>
      </rPr>
      <t>其他知识产权事务</t>
    </r>
    <phoneticPr fontId="92" type="noConversion"/>
  </si>
  <si>
    <t>质量技术监督与检验检疫事务</t>
    <phoneticPr fontId="92" type="noConversion"/>
  </si>
  <si>
    <t>其他质量技术监督与检验检疫事务</t>
    <phoneticPr fontId="92" type="noConversion"/>
  </si>
  <si>
    <t>国防支出</t>
    <phoneticPr fontId="92" type="noConversion"/>
  </si>
  <si>
    <r>
      <t xml:space="preserve"> </t>
    </r>
    <r>
      <rPr>
        <sz val="10"/>
        <rFont val="宋体"/>
        <family val="3"/>
        <charset val="134"/>
      </rPr>
      <t>兵役征集</t>
    </r>
    <phoneticPr fontId="92" type="noConversion"/>
  </si>
  <si>
    <r>
      <t xml:space="preserve"> </t>
    </r>
    <r>
      <rPr>
        <sz val="10"/>
        <rFont val="宋体"/>
        <family val="3"/>
        <charset val="134"/>
      </rPr>
      <t>消防</t>
    </r>
    <phoneticPr fontId="92" type="noConversion"/>
  </si>
  <si>
    <t>道路交通管理</t>
    <phoneticPr fontId="92" type="noConversion"/>
  </si>
  <si>
    <r>
      <t xml:space="preserve"> </t>
    </r>
    <r>
      <rPr>
        <sz val="10"/>
        <rFont val="宋体"/>
        <family val="3"/>
        <charset val="134"/>
      </rPr>
      <t>科技成果转化与扩散</t>
    </r>
    <phoneticPr fontId="92" type="noConversion"/>
  </si>
  <si>
    <r>
      <t xml:space="preserve"> </t>
    </r>
    <r>
      <rPr>
        <sz val="10"/>
        <rFont val="宋体"/>
        <family val="3"/>
        <charset val="134"/>
      </rPr>
      <t>科技奖励</t>
    </r>
    <phoneticPr fontId="92" type="noConversion"/>
  </si>
  <si>
    <r>
      <t xml:space="preserve"> </t>
    </r>
    <r>
      <rPr>
        <sz val="10"/>
        <rFont val="宋体"/>
        <family val="3"/>
        <charset val="134"/>
      </rPr>
      <t>社会保险业务管理</t>
    </r>
    <phoneticPr fontId="92" type="noConversion"/>
  </si>
  <si>
    <r>
      <t xml:space="preserve"> </t>
    </r>
    <r>
      <rPr>
        <sz val="10"/>
        <rFont val="宋体"/>
        <family val="3"/>
        <charset val="134"/>
      </rPr>
      <t>劳动关系和维权</t>
    </r>
    <phoneticPr fontId="92" type="noConversion"/>
  </si>
  <si>
    <t>城市特困人员供养</t>
    <phoneticPr fontId="92" type="noConversion"/>
  </si>
  <si>
    <t>城镇居民基本医疗保险</t>
    <phoneticPr fontId="92" type="noConversion"/>
  </si>
  <si>
    <t>药品事务</t>
    <phoneticPr fontId="92" type="noConversion"/>
  </si>
  <si>
    <t>医疗救助</t>
    <phoneticPr fontId="92" type="noConversion"/>
  </si>
  <si>
    <t>城乡医疗救助</t>
    <phoneticPr fontId="92" type="noConversion"/>
  </si>
  <si>
    <t>环境保护宣传</t>
    <phoneticPr fontId="92" type="noConversion"/>
  </si>
  <si>
    <t>其他环境保护管理事务</t>
    <phoneticPr fontId="92" type="noConversion"/>
  </si>
  <si>
    <t>环境监测与监察</t>
    <phoneticPr fontId="92" type="noConversion"/>
  </si>
  <si>
    <t>其他环境监测与监察事务</t>
    <phoneticPr fontId="92" type="noConversion"/>
  </si>
  <si>
    <t>其他污染防治支出</t>
    <phoneticPr fontId="92" type="noConversion"/>
  </si>
  <si>
    <t>农田水利</t>
    <phoneticPr fontId="92" type="noConversion"/>
  </si>
  <si>
    <t>公共交通运营补助</t>
    <phoneticPr fontId="92" type="noConversion"/>
  </si>
  <si>
    <r>
      <rPr>
        <b/>
        <sz val="10"/>
        <rFont val="宋体"/>
        <family val="3"/>
        <charset val="134"/>
      </rPr>
      <t>合计</t>
    </r>
    <phoneticPr fontId="77" type="noConversion"/>
  </si>
  <si>
    <t>交通运输支出</t>
  </si>
  <si>
    <t>金融支出</t>
  </si>
  <si>
    <t>粮油物资储备支出</t>
  </si>
  <si>
    <t xml:space="preserve">  人大事务</t>
  </si>
  <si>
    <t xml:space="preserve">    行政运行</t>
  </si>
  <si>
    <t xml:space="preserve">    人大会议</t>
  </si>
  <si>
    <t xml:space="preserve">  政协事务</t>
  </si>
  <si>
    <t xml:space="preserve">    一般行政管理事务</t>
  </si>
  <si>
    <t xml:space="preserve">  政府办公厅（室）及相关机构事务</t>
  </si>
  <si>
    <t xml:space="preserve">  发展与改革事务</t>
  </si>
  <si>
    <t xml:space="preserve">    物价管理</t>
  </si>
  <si>
    <t xml:space="preserve">    事业运行</t>
  </si>
  <si>
    <t xml:space="preserve">    其他发展与改革事务支出</t>
  </si>
  <si>
    <t xml:space="preserve">  统计信息事务</t>
  </si>
  <si>
    <t xml:space="preserve">    信息事务</t>
  </si>
  <si>
    <t xml:space="preserve">    专项普查活动</t>
  </si>
  <si>
    <t xml:space="preserve">  财政事务</t>
  </si>
  <si>
    <t xml:space="preserve">    信息化建设</t>
  </si>
  <si>
    <t xml:space="preserve">    其他财政事务支出</t>
  </si>
  <si>
    <t xml:space="preserve">  税收事务</t>
  </si>
  <si>
    <t xml:space="preserve">    代扣代收代征税款手续费</t>
  </si>
  <si>
    <t xml:space="preserve">    其他税收事务支出</t>
  </si>
  <si>
    <t xml:space="preserve">  审计事务</t>
  </si>
  <si>
    <t xml:space="preserve">    审计业务</t>
  </si>
  <si>
    <t xml:space="preserve">  人力资源事务</t>
  </si>
  <si>
    <t xml:space="preserve">    公务员考核</t>
  </si>
  <si>
    <t xml:space="preserve">    公务员履职能力提升</t>
  </si>
  <si>
    <t xml:space="preserve">    公务员综合管理</t>
  </si>
  <si>
    <t xml:space="preserve">    其他人力资源事务支出</t>
  </si>
  <si>
    <t xml:space="preserve">  纪检监察事务</t>
  </si>
  <si>
    <t xml:space="preserve">  商贸事务</t>
  </si>
  <si>
    <t xml:space="preserve">    招商引资</t>
  </si>
  <si>
    <t xml:space="preserve">  工商行政管理事务</t>
  </si>
  <si>
    <t xml:space="preserve">    工商行政管理专项</t>
  </si>
  <si>
    <t xml:space="preserve">    执法办案专项</t>
  </si>
  <si>
    <t xml:space="preserve">    消费者权益保护</t>
  </si>
  <si>
    <t xml:space="preserve">    其他工商行政管理事务支出</t>
  </si>
  <si>
    <t xml:space="preserve">  民族事务</t>
  </si>
  <si>
    <t xml:space="preserve">    其他民族事务支出</t>
  </si>
  <si>
    <t xml:space="preserve">  宗教事务</t>
  </si>
  <si>
    <t xml:space="preserve">  港澳台侨事务</t>
  </si>
  <si>
    <t xml:space="preserve">    台湾事务</t>
  </si>
  <si>
    <t xml:space="preserve">    华侨事务</t>
  </si>
  <si>
    <t xml:space="preserve">  档案事务</t>
  </si>
  <si>
    <t xml:space="preserve">  民主党派及工商联事务</t>
  </si>
  <si>
    <t xml:space="preserve">  群众团体事务</t>
  </si>
  <si>
    <t xml:space="preserve">    机关服务</t>
  </si>
  <si>
    <t xml:space="preserve">    厂务公开</t>
  </si>
  <si>
    <t xml:space="preserve">    其他群众团体事务支出</t>
  </si>
  <si>
    <t xml:space="preserve">  党委办公厅（室）及相关机构事务</t>
  </si>
  <si>
    <t xml:space="preserve">  组织事务</t>
  </si>
  <si>
    <t xml:space="preserve">  宣传事务</t>
  </si>
  <si>
    <t xml:space="preserve">  统战事务</t>
  </si>
  <si>
    <t xml:space="preserve">    其他统战事务支出</t>
  </si>
  <si>
    <t xml:space="preserve">  其他共产党事务支出</t>
  </si>
  <si>
    <t xml:space="preserve">  其他一般公共服务支出</t>
  </si>
  <si>
    <t xml:space="preserve">    其他一般公共服务支出</t>
  </si>
  <si>
    <t xml:space="preserve">  武装警察</t>
  </si>
  <si>
    <t xml:space="preserve">    其他武装警察支出</t>
  </si>
  <si>
    <t xml:space="preserve">  公安</t>
  </si>
  <si>
    <t xml:space="preserve">  检察</t>
  </si>
  <si>
    <t xml:space="preserve">  法院</t>
  </si>
  <si>
    <t xml:space="preserve">    其他法院支出</t>
  </si>
  <si>
    <t xml:space="preserve">  司法</t>
  </si>
  <si>
    <t xml:space="preserve">    基层司法业务</t>
  </si>
  <si>
    <t xml:space="preserve">    普法宣传</t>
  </si>
  <si>
    <t xml:space="preserve">    法律援助</t>
  </si>
  <si>
    <t xml:space="preserve">    社区矫正</t>
  </si>
  <si>
    <t xml:space="preserve">  其他公共安全支出</t>
  </si>
  <si>
    <t xml:space="preserve">    其他公共安全支出</t>
  </si>
  <si>
    <t xml:space="preserve">  教育管理事务</t>
  </si>
  <si>
    <t xml:space="preserve">  普通教育</t>
  </si>
  <si>
    <t xml:space="preserve">    学前教育</t>
  </si>
  <si>
    <t xml:space="preserve">    小学教育</t>
  </si>
  <si>
    <t xml:space="preserve">    初中教育</t>
  </si>
  <si>
    <t xml:space="preserve">    高中教育</t>
  </si>
  <si>
    <t xml:space="preserve">    其他普通教育支出</t>
  </si>
  <si>
    <t xml:space="preserve">  职业教育</t>
  </si>
  <si>
    <t xml:space="preserve">    中专教育</t>
  </si>
  <si>
    <t xml:space="preserve">    其他职业教育支出</t>
  </si>
  <si>
    <t xml:space="preserve">  成人教育</t>
  </si>
  <si>
    <t xml:space="preserve">    成人高等教育</t>
  </si>
  <si>
    <t xml:space="preserve">    其他成人教育支出</t>
  </si>
  <si>
    <t xml:space="preserve">  广播电视教育</t>
  </si>
  <si>
    <t xml:space="preserve">    广播电视学校</t>
  </si>
  <si>
    <t xml:space="preserve">  特殊教育</t>
  </si>
  <si>
    <t xml:space="preserve">    特殊学校教育</t>
  </si>
  <si>
    <t xml:space="preserve">  进修及培训</t>
  </si>
  <si>
    <t xml:space="preserve">    教师进修</t>
  </si>
  <si>
    <t xml:space="preserve">    干部教育</t>
  </si>
  <si>
    <t xml:space="preserve">  教育费附加安排的支出</t>
  </si>
  <si>
    <t xml:space="preserve">    其他教育费附加安排的支出</t>
  </si>
  <si>
    <t xml:space="preserve">  其他教育支出</t>
  </si>
  <si>
    <t xml:space="preserve">    其他教育支出</t>
  </si>
  <si>
    <t xml:space="preserve">  科学技术管理事务</t>
  </si>
  <si>
    <t xml:space="preserve">    其他科学技术管理事务支出</t>
  </si>
  <si>
    <t xml:space="preserve">  技术研究与开发</t>
  </si>
  <si>
    <t xml:space="preserve">    机构运行</t>
  </si>
  <si>
    <t xml:space="preserve">    应用技术研究与开发</t>
  </si>
  <si>
    <t xml:space="preserve">    产业技术研究与开发</t>
  </si>
  <si>
    <t xml:space="preserve">    其他技术研究与开发支出</t>
  </si>
  <si>
    <t xml:space="preserve">  科技条件与服务</t>
  </si>
  <si>
    <t xml:space="preserve">    其他科技条件与服务支出</t>
  </si>
  <si>
    <t xml:space="preserve">  科学技术普及</t>
  </si>
  <si>
    <t xml:space="preserve">    科普活动</t>
  </si>
  <si>
    <t xml:space="preserve">  其他科学技术支出</t>
  </si>
  <si>
    <t xml:space="preserve">    其他科学技术支出</t>
  </si>
  <si>
    <t xml:space="preserve">  文化</t>
  </si>
  <si>
    <t xml:space="preserve">    图书馆</t>
  </si>
  <si>
    <t xml:space="preserve">    艺术表演团体</t>
  </si>
  <si>
    <t xml:space="preserve">    文化活动</t>
  </si>
  <si>
    <t xml:space="preserve">    群众文化</t>
  </si>
  <si>
    <t xml:space="preserve">    文化市场管理</t>
  </si>
  <si>
    <t xml:space="preserve">    其他文化支出</t>
  </si>
  <si>
    <t xml:space="preserve">  文物</t>
  </si>
  <si>
    <t xml:space="preserve">    文物保护</t>
  </si>
  <si>
    <t xml:space="preserve">    博物馆</t>
  </si>
  <si>
    <t xml:space="preserve">  体育</t>
  </si>
  <si>
    <t xml:space="preserve">    运动项目管理</t>
  </si>
  <si>
    <t xml:space="preserve">    群众体育</t>
  </si>
  <si>
    <t xml:space="preserve">    其他体育支出</t>
  </si>
  <si>
    <t xml:space="preserve">  新闻出版广播影视</t>
  </si>
  <si>
    <t xml:space="preserve">    电视</t>
  </si>
  <si>
    <t xml:space="preserve">    其他新闻出版广播影视支出</t>
  </si>
  <si>
    <t xml:space="preserve">  其他文化体育与传媒支出</t>
  </si>
  <si>
    <t xml:space="preserve">    其他文化体育与传媒支出</t>
  </si>
  <si>
    <t xml:space="preserve">  人力资源和社会保障管理事务</t>
  </si>
  <si>
    <t xml:space="preserve">    劳动保障监察</t>
  </si>
  <si>
    <t xml:space="preserve">    就业管理事务</t>
  </si>
  <si>
    <t xml:space="preserve">    社会保险经办机构</t>
  </si>
  <si>
    <t xml:space="preserve">    劳动人事争议调解仲裁</t>
  </si>
  <si>
    <t xml:space="preserve">    其他人力资源和社会保障管理事务支出</t>
  </si>
  <si>
    <t xml:space="preserve">  民政管理事务</t>
  </si>
  <si>
    <t xml:space="preserve">    拥军优属</t>
  </si>
  <si>
    <t xml:space="preserve">    老龄事务</t>
  </si>
  <si>
    <t xml:space="preserve">    行政区划和地名管理</t>
  </si>
  <si>
    <t xml:space="preserve">    基层政权和社区建设</t>
  </si>
  <si>
    <t xml:space="preserve">    其他民政管理事务支出</t>
  </si>
  <si>
    <t xml:space="preserve">  行政事业单位离退休</t>
  </si>
  <si>
    <t xml:space="preserve">    事业单位离退休</t>
  </si>
  <si>
    <t xml:space="preserve">    未归口管理的行政单位离退休</t>
  </si>
  <si>
    <t xml:space="preserve">    机关事业单位基本养老保险缴费支出</t>
  </si>
  <si>
    <t xml:space="preserve">    对机关事业单位基本养老保险基金的补助</t>
  </si>
  <si>
    <t xml:space="preserve">    其他行政事业单位离退休支出</t>
  </si>
  <si>
    <t xml:space="preserve">  就业补助</t>
  </si>
  <si>
    <t xml:space="preserve">    其他就业补助支出</t>
  </si>
  <si>
    <t xml:space="preserve">  抚恤</t>
  </si>
  <si>
    <t xml:space="preserve">    伤残抚恤</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</si>
  <si>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</si>
  <si>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</si>
  <si>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</si>
  <si>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</si>
  <si>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</si>
  <si>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</si>
  <si>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</si>
  <si>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</si>
  <si>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其他退役安置支出</t>
  </si>
  <si>
    <t xml:space="preserve">  社会福利</t>
  </si>
  <si>
    <t xml:space="preserve">    儿童福利</t>
  </si>
  <si>
    <t xml:space="preserve">    老年福利</t>
  </si>
  <si>
    <t xml:space="preserve">    殡葬</t>
  </si>
  <si>
    <t xml:space="preserve">    社会福利事业单位</t>
  </si>
  <si>
    <t xml:space="preserve">  残疾人事业</t>
  </si>
  <si>
    <t xml:space="preserve">    残疾人康复</t>
  </si>
  <si>
    <t xml:space="preserve">    残疾人就业和扶贫</t>
  </si>
  <si>
    <t xml:space="preserve">    残疾人体育</t>
  </si>
  <si>
    <t xml:space="preserve">    其他残疾人事业支出</t>
  </si>
  <si>
    <t xml:space="preserve">  自然灾害生活救助</t>
  </si>
  <si>
    <t xml:space="preserve">    地方自然灾害生活补助</t>
  </si>
  <si>
    <t xml:space="preserve">  红十字事业</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</si>
  <si>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</si>
  <si>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</si>
  <si>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</si>
  <si>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</si>
  <si>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</si>
  <si>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</si>
  <si>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其他生活救助</t>
  </si>
  <si>
    <t xml:space="preserve">    其他城市生活救助</t>
  </si>
  <si>
    <t xml:space="preserve">    其他农村生活救助</t>
  </si>
  <si>
    <t xml:space="preserve">  财政对基本养老保险基金的补助</t>
  </si>
  <si>
    <t xml:space="preserve">    财政对城乡居民基本养老保险基金的补助</t>
  </si>
  <si>
    <t xml:space="preserve">  其他社会保障和就业支出</t>
  </si>
  <si>
    <t xml:space="preserve">    其他社会保障和就业支出</t>
  </si>
  <si>
    <t xml:space="preserve">  医疗卫生与计划生育管理事务</t>
  </si>
  <si>
    <t xml:space="preserve">    其他医疗卫生与计划生育管理事务支出</t>
  </si>
  <si>
    <t xml:space="preserve">  公立医院</t>
  </si>
  <si>
    <t xml:space="preserve">    综合医院</t>
  </si>
  <si>
    <t xml:space="preserve">    中医（民族）医院</t>
  </si>
  <si>
    <t xml:space="preserve">    精神病医院</t>
  </si>
  <si>
    <t xml:space="preserve">  基层医疗卫生机构</t>
  </si>
  <si>
    <t xml:space="preserve">    城市社区卫生机构</t>
  </si>
  <si>
    <t xml:space="preserve">  公共卫生</t>
  </si>
  <si>
    <t xml:space="preserve">    疾病预防控制机构</t>
  </si>
  <si>
    <t xml:space="preserve">    卫生监督机构</t>
  </si>
  <si>
    <t xml:space="preserve">    妇幼保健机构</t>
  </si>
  <si>
    <t xml:space="preserve">    应急救治机构</t>
  </si>
  <si>
    <t xml:space="preserve">    基本公共卫生服务</t>
  </si>
  <si>
    <t xml:space="preserve">    重大公共卫生专项</t>
  </si>
  <si>
    <t xml:space="preserve">  医疗保障</t>
  </si>
  <si>
    <t xml:space="preserve">    事业单位医疗</t>
  </si>
  <si>
    <t xml:space="preserve">    公务员医疗补助</t>
  </si>
  <si>
    <t xml:space="preserve">    优抚对象医疗补助</t>
  </si>
  <si>
    <t xml:space="preserve">    城乡医疗救助</t>
  </si>
  <si>
    <t xml:space="preserve">    疾病应急救助</t>
  </si>
  <si>
    <t xml:space="preserve">  计划生育事务</t>
  </si>
  <si>
    <t xml:space="preserve">    计划生育服务</t>
  </si>
  <si>
    <t xml:space="preserve">  食品和药品监督管理事务</t>
  </si>
  <si>
    <t xml:space="preserve">    食品安全事务</t>
  </si>
  <si>
    <t xml:space="preserve">  财政对基本医疗保险基金的补助</t>
  </si>
  <si>
    <t xml:space="preserve">    财政对城镇职工基本医疗保险基金的补助</t>
  </si>
  <si>
    <t xml:space="preserve">    财政对城乡居民基本医疗保险基金的补助</t>
  </si>
  <si>
    <t xml:space="preserve">    财政对其他基本医疗保险基金的补助</t>
  </si>
  <si>
    <t xml:space="preserve">  其他医疗卫生与计划生育支出</t>
  </si>
  <si>
    <t xml:space="preserve">    其他医疗卫生与计划生育支出</t>
  </si>
  <si>
    <t xml:space="preserve">  环境保护管理事务</t>
  </si>
  <si>
    <t xml:space="preserve">  污染防治</t>
  </si>
  <si>
    <t xml:space="preserve">    排污费安排的支出</t>
  </si>
  <si>
    <t xml:space="preserve">  其他节能环保支出</t>
  </si>
  <si>
    <t xml:space="preserve">    其他节能环保支出</t>
  </si>
  <si>
    <t xml:space="preserve">  城乡社区管理事务</t>
  </si>
  <si>
    <t xml:space="preserve">    城管执法</t>
  </si>
  <si>
    <t xml:space="preserve">    工程建设管理</t>
  </si>
  <si>
    <t xml:space="preserve">    住宅建设与房地产市场监管</t>
  </si>
  <si>
    <t xml:space="preserve">    其他城乡社区管理事务支出</t>
  </si>
  <si>
    <t xml:space="preserve">  城乡社区规划与管理</t>
  </si>
  <si>
    <t xml:space="preserve">    城乡社区规划与管理</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</si>
  <si>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</si>
  <si>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</si>
  <si>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</si>
  <si>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</si>
  <si>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</si>
  <si>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</si>
  <si>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农业</t>
  </si>
  <si>
    <t xml:space="preserve">    科技转化与推广服务</t>
  </si>
  <si>
    <t xml:space="preserve">    病虫害控制</t>
  </si>
  <si>
    <t xml:space="preserve">    农产品质量安全</t>
  </si>
  <si>
    <t xml:space="preserve">    执法监管</t>
  </si>
  <si>
    <t xml:space="preserve">    农业行业业务管理</t>
  </si>
  <si>
    <t xml:space="preserve">    农业组织化与产业化经营</t>
  </si>
  <si>
    <t xml:space="preserve">    农业资源保护修复与利用</t>
  </si>
  <si>
    <t xml:space="preserve">    其他农业支出</t>
  </si>
  <si>
    <t xml:space="preserve">  林业</t>
  </si>
  <si>
    <t xml:space="preserve">    林业事业机构</t>
  </si>
  <si>
    <t xml:space="preserve">    森林培育</t>
  </si>
  <si>
    <t xml:space="preserve">    森林资源管理</t>
  </si>
  <si>
    <t xml:space="preserve">    林业执法与监督</t>
  </si>
  <si>
    <t xml:space="preserve">    林业防灾减灾</t>
  </si>
  <si>
    <t xml:space="preserve">    其他林业支出</t>
  </si>
  <si>
    <t xml:space="preserve">  水利</t>
  </si>
  <si>
    <t xml:space="preserve">    水利行业业务管理</t>
  </si>
  <si>
    <t xml:space="preserve">    水利工程建设</t>
  </si>
  <si>
    <t xml:space="preserve">    水利工程运行与维护</t>
  </si>
  <si>
    <t xml:space="preserve">    水利前期工作</t>
  </si>
  <si>
    <t xml:space="preserve">    水利执法监督</t>
  </si>
  <si>
    <t xml:space="preserve">    水质监测</t>
  </si>
  <si>
    <t xml:space="preserve">    防汛</t>
  </si>
  <si>
    <t xml:space="preserve">    抗旱</t>
  </si>
  <si>
    <t xml:space="preserve">    水利技术推广</t>
  </si>
  <si>
    <t xml:space="preserve">    水资源费安排的支出</t>
  </si>
  <si>
    <t xml:space="preserve">    其他水利支出</t>
  </si>
  <si>
    <t xml:space="preserve">  扶贫</t>
  </si>
  <si>
    <t xml:space="preserve">    其他扶贫支出</t>
  </si>
  <si>
    <t xml:space="preserve">  农业综合开发</t>
  </si>
  <si>
    <t xml:space="preserve">    其他农业综合开发支出</t>
  </si>
  <si>
    <t xml:space="preserve">  农村综合改革</t>
  </si>
  <si>
    <t xml:space="preserve">    对村级一事一议的补助</t>
  </si>
  <si>
    <t xml:space="preserve">    对村民委员会和村党支部的补助</t>
  </si>
  <si>
    <t xml:space="preserve">    其他农村综合改革支出</t>
  </si>
  <si>
    <t xml:space="preserve">  其他农林水支出</t>
  </si>
  <si>
    <t xml:space="preserve">    其他农林水支出</t>
  </si>
  <si>
    <t xml:space="preserve">  公路水路运输</t>
  </si>
  <si>
    <t xml:space="preserve">    公路养护</t>
  </si>
  <si>
    <t xml:space="preserve">    公路和运输安全</t>
  </si>
  <si>
    <t xml:space="preserve">    公路运输管理</t>
  </si>
  <si>
    <t xml:space="preserve">    航道维护</t>
  </si>
  <si>
    <t xml:space="preserve">  铁路运输</t>
  </si>
  <si>
    <t xml:space="preserve">  其他交通运输支出</t>
  </si>
  <si>
    <t xml:space="preserve">    其他交通运输支出</t>
  </si>
  <si>
    <t xml:space="preserve">  工业和信息产业监管</t>
  </si>
  <si>
    <t xml:space="preserve">  安全生产监管</t>
  </si>
  <si>
    <t xml:space="preserve">  支持中小企业发展和管理支出</t>
  </si>
  <si>
    <t xml:space="preserve">    其他支持中小企业发展和管理支出</t>
  </si>
  <si>
    <t xml:space="preserve">  其他资源勘探信息等支出</t>
  </si>
  <si>
    <t xml:space="preserve">    其他资源勘探信息等支出</t>
  </si>
  <si>
    <t xml:space="preserve">  旅游业管理与服务支出</t>
  </si>
  <si>
    <t xml:space="preserve">    其他旅游业管理与服务支出</t>
  </si>
  <si>
    <t xml:space="preserve">  其他商业服务业等支出</t>
  </si>
  <si>
    <t xml:space="preserve">    其他商业服务业等支出</t>
  </si>
  <si>
    <t xml:space="preserve">  金融部门行政支出</t>
  </si>
  <si>
    <t xml:space="preserve">  其他金融支出</t>
  </si>
  <si>
    <t xml:space="preserve">    其他金融支出</t>
  </si>
  <si>
    <t xml:space="preserve">  教育</t>
  </si>
  <si>
    <t xml:space="preserve">  其他支出</t>
  </si>
  <si>
    <t xml:space="preserve">  国土资源事务</t>
  </si>
  <si>
    <t xml:space="preserve">    土地资源调查</t>
  </si>
  <si>
    <t xml:space="preserve">    土地资源储备支出</t>
  </si>
  <si>
    <t xml:space="preserve">    其他国土资源事务支出</t>
  </si>
  <si>
    <t xml:space="preserve">  地震事务</t>
  </si>
  <si>
    <t xml:space="preserve">    其他地震事务支出</t>
  </si>
  <si>
    <t xml:space="preserve">  气象事务</t>
  </si>
  <si>
    <t xml:space="preserve">    气象服务</t>
  </si>
  <si>
    <t xml:space="preserve">    其他气象事务支出</t>
  </si>
  <si>
    <t xml:space="preserve">  其他国土海洋气象等支出</t>
  </si>
  <si>
    <t xml:space="preserve">    其他国土海洋气象等支出</t>
  </si>
  <si>
    <t xml:space="preserve">  住房改革支出</t>
  </si>
  <si>
    <t xml:space="preserve">    住房公积金</t>
  </si>
  <si>
    <t xml:space="preserve">    提租补贴</t>
  </si>
  <si>
    <t xml:space="preserve">    购房补贴</t>
  </si>
  <si>
    <t xml:space="preserve">  城乡社区住宅</t>
  </si>
  <si>
    <t xml:space="preserve">    其他城乡社区住宅支出</t>
  </si>
  <si>
    <t xml:space="preserve">  粮油事务</t>
  </si>
  <si>
    <t xml:space="preserve">    粮食信息统计</t>
  </si>
  <si>
    <t xml:space="preserve">    粮食财务挂账利息补贴</t>
  </si>
  <si>
    <t xml:space="preserve">  粮油储备</t>
  </si>
  <si>
    <t xml:space="preserve">    储备粮油补贴</t>
  </si>
  <si>
    <t xml:space="preserve">  重要商品储备</t>
  </si>
  <si>
    <t xml:space="preserve">    其他重要商品储备支出</t>
  </si>
  <si>
    <t xml:space="preserve">    其他支出</t>
  </si>
  <si>
    <t xml:space="preserve">    地方政府一般债券还本支出</t>
  </si>
  <si>
    <t xml:space="preserve">    地方政府一般债券付息支出</t>
  </si>
  <si>
    <t xml:space="preserve">  地方政府一般债务发行费用支出</t>
  </si>
  <si>
    <t xml:space="preserve">    一般行政管理事务</t>
    <phoneticPr fontId="92" type="noConversion"/>
  </si>
  <si>
    <t xml:space="preserve">    代表工作</t>
    <phoneticPr fontId="77" type="noConversion"/>
  </si>
  <si>
    <t xml:space="preserve">    其他人大事务支出</t>
    <phoneticPr fontId="77" type="noConversion"/>
  </si>
  <si>
    <t xml:space="preserve">    委员视察</t>
    <phoneticPr fontId="92" type="noConversion"/>
  </si>
  <si>
    <t xml:space="preserve">    其他政协支出</t>
    <phoneticPr fontId="77" type="noConversion"/>
  </si>
  <si>
    <t xml:space="preserve">    机关服务</t>
    <phoneticPr fontId="77" type="noConversion"/>
  </si>
  <si>
    <t xml:space="preserve">    信访事务</t>
    <phoneticPr fontId="77" type="noConversion"/>
  </si>
  <si>
    <t xml:space="preserve">    事业运行</t>
    <phoneticPr fontId="77" type="noConversion"/>
  </si>
  <si>
    <t xml:space="preserve">    其他政府办公厅（室）及相关机构事务</t>
    <phoneticPr fontId="77" type="noConversion"/>
  </si>
  <si>
    <t xml:space="preserve">    专项统计业务</t>
    <phoneticPr fontId="92" type="noConversion"/>
  </si>
  <si>
    <t xml:space="preserve">    统计事务</t>
    <phoneticPr fontId="77" type="noConversion"/>
  </si>
  <si>
    <t xml:space="preserve">    其他统计事务支出</t>
    <phoneticPr fontId="77" type="noConversion"/>
  </si>
  <si>
    <t xml:space="preserve">    协税护税</t>
    <phoneticPr fontId="92" type="noConversion"/>
  </si>
  <si>
    <t xml:space="preserve">    行政运行</t>
    <phoneticPr fontId="92" type="noConversion"/>
  </si>
  <si>
    <t xml:space="preserve">    其他审计事务</t>
    <phoneticPr fontId="77" type="noConversion"/>
  </si>
  <si>
    <t xml:space="preserve">    引进人才费用</t>
    <phoneticPr fontId="77" type="noConversion"/>
  </si>
  <si>
    <t xml:space="preserve">    其他纪检</t>
    <phoneticPr fontId="77" type="noConversion"/>
  </si>
  <si>
    <t xml:space="preserve">    其他商贸事务支出</t>
    <phoneticPr fontId="77" type="noConversion"/>
  </si>
  <si>
    <t xml:space="preserve">    其他知识产权事务</t>
    <phoneticPr fontId="92" type="noConversion"/>
  </si>
  <si>
    <t xml:space="preserve">    其他质量技术监督与检验检疫事务</t>
    <phoneticPr fontId="92" type="noConversion"/>
  </si>
  <si>
    <t xml:space="preserve">    一般群体事务</t>
    <phoneticPr fontId="77" type="noConversion"/>
  </si>
  <si>
    <t xml:space="preserve">    其他宣传事务</t>
    <phoneticPr fontId="77" type="noConversion"/>
  </si>
  <si>
    <t xml:space="preserve">    其他组织事务</t>
    <phoneticPr fontId="77" type="noConversion"/>
  </si>
  <si>
    <t xml:space="preserve">    其他共产党事务支出</t>
    <phoneticPr fontId="77" type="noConversion"/>
  </si>
  <si>
    <t xml:space="preserve">    治安管理</t>
    <phoneticPr fontId="77" type="noConversion"/>
  </si>
  <si>
    <t xml:space="preserve">    道路交通管理</t>
    <phoneticPr fontId="92" type="noConversion"/>
  </si>
  <si>
    <t xml:space="preserve">    其他公安支出</t>
    <phoneticPr fontId="77" type="noConversion"/>
  </si>
  <si>
    <t xml:space="preserve">    律师公证管理</t>
    <phoneticPr fontId="77" type="noConversion"/>
  </si>
  <si>
    <t xml:space="preserve">    其他消防</t>
    <phoneticPr fontId="77" type="noConversion"/>
  </si>
  <si>
    <t xml:space="preserve">    一般行政管理事务</t>
    <phoneticPr fontId="77" type="noConversion"/>
  </si>
  <si>
    <t xml:space="preserve">    其他教育管理</t>
    <phoneticPr fontId="77" type="noConversion"/>
  </si>
  <si>
    <t xml:space="preserve">    行政服务</t>
    <phoneticPr fontId="77" type="noConversion"/>
  </si>
  <si>
    <t xml:space="preserve">    科技成果转化与扩散</t>
    <phoneticPr fontId="92" type="noConversion"/>
  </si>
  <si>
    <t xml:space="preserve">    科技奖励</t>
    <phoneticPr fontId="92" type="noConversion"/>
  </si>
  <si>
    <t xml:space="preserve">    行政运行</t>
    <phoneticPr fontId="77" type="noConversion"/>
  </si>
  <si>
    <t xml:space="preserve">    社会保险业务管理</t>
    <phoneticPr fontId="92" type="noConversion"/>
  </si>
  <si>
    <t xml:space="preserve">    劳动关系和维权</t>
    <phoneticPr fontId="92" type="noConversion"/>
  </si>
  <si>
    <t xml:space="preserve">    民间组织</t>
    <phoneticPr fontId="77" type="noConversion"/>
  </si>
  <si>
    <t xml:space="preserve">   财政对城乡居民基本养老保险基金补助</t>
    <phoneticPr fontId="77" type="noConversion"/>
  </si>
  <si>
    <t xml:space="preserve">    死亡抚恤</t>
    <phoneticPr fontId="77" type="noConversion"/>
  </si>
  <si>
    <t xml:space="preserve">    在乡复员退伍军人生活补助</t>
    <phoneticPr fontId="77" type="noConversion"/>
  </si>
  <si>
    <t xml:space="preserve">    其他社会福利支出</t>
    <phoneticPr fontId="77" type="noConversion"/>
  </si>
  <si>
    <t xml:space="preserve">    城市特困人员供养</t>
    <phoneticPr fontId="92" type="noConversion"/>
  </si>
  <si>
    <t xml:space="preserve">    农村五保供养支出</t>
    <phoneticPr fontId="77" type="noConversion"/>
  </si>
  <si>
    <t xml:space="preserve">    城镇卫生院</t>
    <phoneticPr fontId="77" type="noConversion"/>
  </si>
  <si>
    <t xml:space="preserve">    其他基层医疗事务支出</t>
    <phoneticPr fontId="77" type="noConversion"/>
  </si>
  <si>
    <t xml:space="preserve">    其他公共卫生支出</t>
    <phoneticPr fontId="77" type="noConversion"/>
  </si>
  <si>
    <t xml:space="preserve">    行政医疗</t>
    <phoneticPr fontId="77" type="noConversion"/>
  </si>
  <si>
    <t xml:space="preserve">    新型农村合作</t>
    <phoneticPr fontId="77" type="noConversion"/>
  </si>
  <si>
    <t xml:space="preserve">    城镇居民基本医疗保险</t>
    <phoneticPr fontId="92" type="noConversion"/>
  </si>
  <si>
    <t xml:space="preserve">    其他医疗保障支出</t>
    <phoneticPr fontId="77" type="noConversion"/>
  </si>
  <si>
    <t xml:space="preserve">    计划生育机构</t>
    <phoneticPr fontId="77" type="noConversion"/>
  </si>
  <si>
    <t xml:space="preserve">    其他计划生育事务</t>
    <phoneticPr fontId="77" type="noConversion"/>
  </si>
  <si>
    <t xml:space="preserve">    药品事务</t>
    <phoneticPr fontId="92" type="noConversion"/>
  </si>
  <si>
    <t xml:space="preserve">    其他食品药品监督</t>
    <phoneticPr fontId="77" type="noConversion"/>
  </si>
  <si>
    <t xml:space="preserve">    城乡医疗救助</t>
    <phoneticPr fontId="92" type="noConversion"/>
  </si>
  <si>
    <t xml:space="preserve">    环境保护宣传</t>
    <phoneticPr fontId="92" type="noConversion"/>
  </si>
  <si>
    <t xml:space="preserve">    其他环境保护管理事务</t>
    <phoneticPr fontId="92" type="noConversion"/>
  </si>
  <si>
    <t xml:space="preserve">    其他环境监测与监察事务</t>
    <phoneticPr fontId="92" type="noConversion"/>
  </si>
  <si>
    <t xml:space="preserve">    水体</t>
    <phoneticPr fontId="77" type="noConversion"/>
  </si>
  <si>
    <t xml:space="preserve">    其他污染防治支出</t>
    <phoneticPr fontId="92" type="noConversion"/>
  </si>
  <si>
    <t xml:space="preserve">    农村环境保护</t>
    <phoneticPr fontId="77" type="noConversion"/>
  </si>
  <si>
    <t xml:space="preserve">    小城镇基础设施建设</t>
    <phoneticPr fontId="77" type="noConversion"/>
  </si>
  <si>
    <t xml:space="preserve">    其他城乡社区事务支出</t>
    <phoneticPr fontId="77" type="noConversion"/>
  </si>
  <si>
    <t xml:space="preserve">    统计监测与信息服务</t>
    <phoneticPr fontId="77" type="noConversion"/>
  </si>
  <si>
    <t xml:space="preserve">    农村公益事业</t>
    <phoneticPr fontId="77" type="noConversion"/>
  </si>
  <si>
    <t xml:space="preserve">    农田水利</t>
    <phoneticPr fontId="92" type="noConversion"/>
  </si>
  <si>
    <t xml:space="preserve">    对村集体经济组织的补助</t>
    <phoneticPr fontId="77" type="noConversion"/>
  </si>
  <si>
    <t xml:space="preserve">    公共交通运营补助</t>
    <phoneticPr fontId="92" type="noConversion"/>
  </si>
  <si>
    <t xml:space="preserve">    其他安全生产支出</t>
    <phoneticPr fontId="77" type="noConversion"/>
  </si>
  <si>
    <t xml:space="preserve">    中小企业发展专项</t>
    <phoneticPr fontId="77" type="noConversion"/>
  </si>
  <si>
    <t xml:space="preserve">    土地资源利用保护</t>
    <phoneticPr fontId="77" type="noConversion"/>
  </si>
  <si>
    <t xml:space="preserve">    其他保障性安居工程</t>
    <phoneticPr fontId="77" type="noConversion"/>
  </si>
  <si>
    <t>科目代码</t>
    <phoneticPr fontId="77" type="noConversion"/>
  </si>
  <si>
    <t>科目名称</t>
    <phoneticPr fontId="77" type="noConversion"/>
  </si>
  <si>
    <t>高新区本级</t>
    <phoneticPr fontId="92" type="noConversion"/>
  </si>
  <si>
    <t>街道（园区）</t>
    <phoneticPr fontId="92" type="noConversion"/>
  </si>
  <si>
    <t>浦口板块</t>
    <phoneticPr fontId="77" type="noConversion"/>
  </si>
  <si>
    <t>行政区本级</t>
    <phoneticPr fontId="77" type="noConversion"/>
  </si>
  <si>
    <t>一般公共预算收入</t>
    <phoneticPr fontId="16" type="noConversion"/>
  </si>
  <si>
    <t xml:space="preserve">  地方政府一般债务付息支出</t>
    <phoneticPr fontId="92" type="noConversion"/>
  </si>
  <si>
    <t xml:space="preserve">  地方政府一般债务还本支出</t>
    <phoneticPr fontId="92" type="noConversion"/>
  </si>
  <si>
    <t xml:space="preserve">    行政运行</t>
    <phoneticPr fontId="92" type="noConversion"/>
  </si>
  <si>
    <r>
      <rPr>
        <sz val="11"/>
        <rFont val="方正仿宋_GBK"/>
        <family val="4"/>
        <charset val="134"/>
      </rPr>
      <t>注：</t>
    </r>
    <r>
      <rPr>
        <sz val="11"/>
        <rFont val="Times New Roman"/>
        <family val="1"/>
      </rPr>
      <t>2017</t>
    </r>
    <r>
      <rPr>
        <sz val="11"/>
        <rFont val="方正仿宋_GBK"/>
        <family val="4"/>
        <charset val="134"/>
      </rPr>
      <t>年我区利润收入征缴比例提高到</t>
    </r>
    <r>
      <rPr>
        <sz val="11"/>
        <rFont val="Times New Roman"/>
        <family val="1"/>
      </rPr>
      <t>25%</t>
    </r>
    <r>
      <rPr>
        <sz val="11"/>
        <rFont val="方正仿宋_GBK"/>
        <family val="4"/>
        <charset val="134"/>
      </rPr>
      <t>，国有资本经营预算调入一般预算的比例为</t>
    </r>
    <r>
      <rPr>
        <sz val="11"/>
        <rFont val="Times New Roman"/>
        <family val="1"/>
      </rPr>
      <t>20%</t>
    </r>
    <r>
      <rPr>
        <sz val="11"/>
        <rFont val="方正仿宋_GBK"/>
        <family val="4"/>
        <charset val="134"/>
      </rPr>
      <t>（</t>
    </r>
    <r>
      <rPr>
        <sz val="11"/>
        <rFont val="Times New Roman"/>
        <family val="1"/>
      </rPr>
      <t>0.7</t>
    </r>
    <r>
      <rPr>
        <sz val="11"/>
        <rFont val="方正仿宋_GBK"/>
        <family val="4"/>
        <charset val="134"/>
      </rPr>
      <t>亿元）。</t>
    </r>
    <phoneticPr fontId="16" type="noConversion"/>
  </si>
  <si>
    <t>单位：万元</t>
    <phoneticPr fontId="92" type="noConversion"/>
  </si>
  <si>
    <r>
      <t>2017</t>
    </r>
    <r>
      <rPr>
        <sz val="18"/>
        <color indexed="8"/>
        <rFont val="方正小标宋_GBK"/>
        <family val="4"/>
        <charset val="134"/>
      </rPr>
      <t>年区本级一般公共预算基本支出经济类科目表</t>
    </r>
    <phoneticPr fontId="16" type="noConversion"/>
  </si>
  <si>
    <t>科目代码</t>
    <phoneticPr fontId="16" type="noConversion"/>
  </si>
  <si>
    <t>经济科目内容</t>
    <phoneticPr fontId="16" type="noConversion"/>
  </si>
  <si>
    <t>浦口板块</t>
    <phoneticPr fontId="16" type="noConversion"/>
  </si>
  <si>
    <t>行政区本级</t>
    <phoneticPr fontId="16" type="noConversion"/>
  </si>
  <si>
    <t>高新区本级</t>
    <phoneticPr fontId="16" type="noConversion"/>
  </si>
  <si>
    <t>街道（园区）</t>
    <phoneticPr fontId="16" type="noConversion"/>
  </si>
  <si>
    <t>合计</t>
    <phoneticPr fontId="16" type="noConversion"/>
  </si>
  <si>
    <t xml:space="preserve">  基本工资</t>
  </si>
  <si>
    <t xml:space="preserve">  津贴补贴</t>
  </si>
  <si>
    <t xml:space="preserve">  奖金</t>
    <phoneticPr fontId="16" type="noConversion"/>
  </si>
  <si>
    <t xml:space="preserve">  社会保障缴费</t>
  </si>
  <si>
    <t xml:space="preserve">  伙食补助费</t>
    <phoneticPr fontId="16" type="noConversion"/>
  </si>
  <si>
    <t xml:space="preserve">  绩效工资</t>
  </si>
  <si>
    <t xml:space="preserve">  其他工资福利支出</t>
  </si>
  <si>
    <t xml:space="preserve">  办公费</t>
  </si>
  <si>
    <t xml:space="preserve">  印刷费</t>
    <phoneticPr fontId="16" type="noConversion"/>
  </si>
  <si>
    <t xml:space="preserve">  咨询费</t>
    <phoneticPr fontId="16" type="noConversion"/>
  </si>
  <si>
    <t xml:space="preserve">  手续费</t>
    <phoneticPr fontId="16" type="noConversion"/>
  </si>
  <si>
    <t xml:space="preserve">  水费</t>
    <phoneticPr fontId="16" type="noConversion"/>
  </si>
  <si>
    <t xml:space="preserve">  电费</t>
    <phoneticPr fontId="16" type="noConversion"/>
  </si>
  <si>
    <t xml:space="preserve">  邮电费</t>
    <phoneticPr fontId="16" type="noConversion"/>
  </si>
  <si>
    <t xml:space="preserve">  物业管理费</t>
    <phoneticPr fontId="16" type="noConversion"/>
  </si>
  <si>
    <t xml:space="preserve">  差旅费</t>
    <phoneticPr fontId="16" type="noConversion"/>
  </si>
  <si>
    <t xml:space="preserve">  因公出国（境）费用</t>
  </si>
  <si>
    <t xml:space="preserve">  维修费</t>
    <phoneticPr fontId="16" type="noConversion"/>
  </si>
  <si>
    <t xml:space="preserve">  租赁费_x0000__x0000__x0000_</t>
    <phoneticPr fontId="16" type="noConversion"/>
  </si>
  <si>
    <t xml:space="preserve">  会议费</t>
  </si>
  <si>
    <t xml:space="preserve">  培训费</t>
  </si>
  <si>
    <t xml:space="preserve">  公务接待费</t>
  </si>
  <si>
    <t xml:space="preserve">  专用材料费</t>
    <phoneticPr fontId="16" type="noConversion"/>
  </si>
  <si>
    <t xml:space="preserve">  劳务费</t>
    <phoneticPr fontId="16" type="noConversion"/>
  </si>
  <si>
    <t xml:space="preserve">  委托业务费_x0000__x0000__x0000__x0000__x0000_</t>
    <phoneticPr fontId="16" type="noConversion"/>
  </si>
  <si>
    <t xml:space="preserve">  工会经费</t>
  </si>
  <si>
    <t xml:space="preserve">  福利费</t>
  </si>
  <si>
    <t xml:space="preserve">  公务用车运行维护费</t>
  </si>
  <si>
    <t xml:space="preserve">  其他交通费</t>
    <phoneticPr fontId="16" type="noConversion"/>
  </si>
  <si>
    <t xml:space="preserve">  税金及附加费用</t>
    <phoneticPr fontId="16" type="noConversion"/>
  </si>
  <si>
    <t xml:space="preserve">  专项支出</t>
    <phoneticPr fontId="16" type="noConversion"/>
  </si>
  <si>
    <t xml:space="preserve">  其他商品和服务支出</t>
  </si>
  <si>
    <t xml:space="preserve">  离休费</t>
  </si>
  <si>
    <t xml:space="preserve">  退休费</t>
  </si>
  <si>
    <t xml:space="preserve">  退职（役）费</t>
  </si>
  <si>
    <t xml:space="preserve">  抚恤金</t>
  </si>
  <si>
    <t xml:space="preserve">  生活补助</t>
  </si>
  <si>
    <t xml:space="preserve">  救济费</t>
  </si>
  <si>
    <t xml:space="preserve">  医疗费</t>
    <phoneticPr fontId="16" type="noConversion"/>
  </si>
  <si>
    <t xml:space="preserve">  助学金</t>
  </si>
  <si>
    <t xml:space="preserve">  奖励金</t>
  </si>
  <si>
    <t xml:space="preserve">  生产补贴</t>
    <phoneticPr fontId="16" type="noConversion"/>
  </si>
  <si>
    <t xml:space="preserve">  住房公积金</t>
  </si>
  <si>
    <t xml:space="preserve">  提租补贴</t>
  </si>
  <si>
    <t xml:space="preserve">  购房补贴</t>
  </si>
  <si>
    <t xml:space="preserve">  其他对个人和家庭的补助支出</t>
  </si>
  <si>
    <t>注：基本支出是指行政事业单位为保障其机构正常运转、完成日常工作任务而编制的年度基本支出计划，内容包括人员经费和日常公用经费两部分。</t>
    <phoneticPr fontId="16" type="noConversion"/>
  </si>
  <si>
    <r>
      <t>2017</t>
    </r>
    <r>
      <rPr>
        <sz val="18"/>
        <rFont val="方正小标宋_GBK"/>
        <family val="4"/>
        <charset val="134"/>
      </rPr>
      <t>年浦口区一般公共预算收入表</t>
    </r>
    <phoneticPr fontId="16" type="noConversion"/>
  </si>
  <si>
    <t xml:space="preserve">  知识产权事务</t>
    <phoneticPr fontId="92" type="noConversion"/>
  </si>
  <si>
    <t xml:space="preserve">  质量技术监督与检验检疫事务</t>
    <phoneticPr fontId="92" type="noConversion"/>
  </si>
  <si>
    <t xml:space="preserve">  兵役征集</t>
    <phoneticPr fontId="92" type="noConversion"/>
  </si>
  <si>
    <t xml:space="preserve">  财政对社会保险基金补助</t>
    <phoneticPr fontId="77" type="noConversion"/>
  </si>
  <si>
    <t xml:space="preserve">  特困人员供养</t>
    <phoneticPr fontId="77" type="noConversion"/>
  </si>
  <si>
    <t xml:space="preserve">  医疗救助</t>
    <phoneticPr fontId="92" type="noConversion"/>
  </si>
  <si>
    <t xml:space="preserve">  环境监测与监察</t>
    <phoneticPr fontId="92" type="noConversion"/>
  </si>
  <si>
    <t xml:space="preserve">  自然生态保护</t>
    <phoneticPr fontId="77" type="noConversion"/>
  </si>
  <si>
    <t xml:space="preserve">  城乡社区事务支出</t>
    <phoneticPr fontId="92" type="noConversion"/>
  </si>
  <si>
    <t xml:space="preserve">  保障性安居工程</t>
    <phoneticPr fontId="77" type="noConversion"/>
  </si>
  <si>
    <t xml:space="preserve">    消防</t>
    <phoneticPr fontId="92" type="noConversion"/>
  </si>
  <si>
    <t xml:space="preserve">    其他司法支出</t>
    <phoneticPr fontId="77" type="noConversion"/>
  </si>
  <si>
    <t xml:space="preserve">    成人中等教育</t>
    <phoneticPr fontId="77" type="noConversion"/>
  </si>
  <si>
    <t xml:space="preserve">    归口管理的行政单位离退休</t>
    <phoneticPr fontId="77" type="noConversion"/>
  </si>
  <si>
    <t xml:space="preserve">    财政对基本保险基金补助</t>
    <phoneticPr fontId="77" type="noConversion"/>
  </si>
  <si>
    <t xml:space="preserve">  机关事业单位基本养老保险缴费</t>
    <phoneticPr fontId="16" type="noConversion"/>
  </si>
  <si>
    <r>
      <t xml:space="preserve">     </t>
    </r>
    <r>
      <rPr>
        <sz val="11"/>
        <rFont val="方正仿宋_GBK"/>
        <family val="4"/>
        <charset val="134"/>
      </rPr>
      <t>增值税</t>
    </r>
    <r>
      <rPr>
        <sz val="11"/>
        <rFont val="Times New Roman"/>
        <family val="1"/>
      </rPr>
      <t>50%</t>
    </r>
    <phoneticPr fontId="16" type="noConversion"/>
  </si>
  <si>
    <r>
      <t>2017</t>
    </r>
    <r>
      <rPr>
        <sz val="18"/>
        <color indexed="8"/>
        <rFont val="方正小标宋_GBK"/>
        <family val="4"/>
        <charset val="134"/>
      </rPr>
      <t>年浦口区政府性基金收入预算表</t>
    </r>
    <phoneticPr fontId="16" type="noConversion"/>
  </si>
  <si>
    <r>
      <t>2017</t>
    </r>
    <r>
      <rPr>
        <sz val="18"/>
        <color indexed="8"/>
        <rFont val="方正小标宋_GBK"/>
        <family val="4"/>
        <charset val="134"/>
      </rPr>
      <t>年浦口区政府性基金支出预算表</t>
    </r>
    <phoneticPr fontId="16" type="noConversion"/>
  </si>
  <si>
    <t>单位：万元</t>
    <phoneticPr fontId="107" type="noConversion"/>
  </si>
  <si>
    <t>一、支出</t>
    <phoneticPr fontId="107" type="noConversion"/>
  </si>
  <si>
    <t>二、本年收支结余</t>
    <phoneticPr fontId="16" type="noConversion"/>
  </si>
  <si>
    <r>
      <t>2017</t>
    </r>
    <r>
      <rPr>
        <sz val="18"/>
        <color indexed="8"/>
        <rFont val="方正小标宋_GBK"/>
        <family val="4"/>
        <charset val="134"/>
      </rPr>
      <t>年浦口区社保基金收入预算表</t>
    </r>
    <phoneticPr fontId="57" type="noConversion"/>
  </si>
  <si>
    <r>
      <t>2017</t>
    </r>
    <r>
      <rPr>
        <sz val="18"/>
        <color indexed="8"/>
        <rFont val="方正小标宋_GBK"/>
        <family val="4"/>
        <charset val="134"/>
      </rPr>
      <t>年浦口区社保基金支出预算表</t>
    </r>
    <phoneticPr fontId="57" type="noConversion"/>
  </si>
  <si>
    <t>2017年浦口区区属企业国有资本经营收入预算表</t>
    <phoneticPr fontId="57" type="noConversion"/>
  </si>
  <si>
    <t>2017年浦口区区属企业国有资本经营支出预算表</t>
    <phoneticPr fontId="57" type="noConversion"/>
  </si>
  <si>
    <t>债务发行费用支出</t>
    <phoneticPr fontId="16" type="noConversion"/>
  </si>
  <si>
    <t>债务付息支出</t>
    <phoneticPr fontId="16" type="noConversion"/>
  </si>
  <si>
    <t>债务还本支出</t>
    <phoneticPr fontId="16" type="noConversion"/>
  </si>
  <si>
    <t>粮油物资储备管理</t>
  </si>
  <si>
    <t>住房保障</t>
  </si>
  <si>
    <t>国土资源气象</t>
  </si>
  <si>
    <t>金融监管</t>
  </si>
  <si>
    <t>商业服务业</t>
  </si>
  <si>
    <t>资源勘探电力信息</t>
  </si>
  <si>
    <t>城乡社区事物</t>
  </si>
  <si>
    <t>医疗卫生</t>
  </si>
  <si>
    <t>同比增长%</t>
    <phoneticPr fontId="16" type="noConversion"/>
  </si>
  <si>
    <r>
      <t>2</t>
    </r>
    <r>
      <rPr>
        <b/>
        <sz val="14"/>
        <rFont val="宋体"/>
        <family val="3"/>
        <charset val="134"/>
      </rPr>
      <t>016年预算数</t>
    </r>
    <phoneticPr fontId="16" type="noConversion"/>
  </si>
  <si>
    <t>2017年预算数</t>
    <phoneticPr fontId="16" type="noConversion"/>
  </si>
  <si>
    <t>项目（科目）内容</t>
    <phoneticPr fontId="16" type="noConversion"/>
  </si>
  <si>
    <t>科目代码（类级）</t>
    <phoneticPr fontId="16" type="noConversion"/>
  </si>
  <si>
    <t>浦口区2017年区本级部门一般公共预算支出科目表</t>
    <phoneticPr fontId="16" type="noConversion"/>
  </si>
  <si>
    <r>
      <t>2017</t>
    </r>
    <r>
      <rPr>
        <sz val="18"/>
        <rFont val="方正小标宋_GBK"/>
        <family val="4"/>
        <charset val="134"/>
      </rPr>
      <t>年浦口区一般公共预算支出功能类科目明细表（项）</t>
    </r>
    <phoneticPr fontId="16" type="noConversion"/>
  </si>
  <si>
    <t>六、城市建设</t>
    <phoneticPr fontId="77" type="noConversion"/>
  </si>
  <si>
    <t>五、科技</t>
    <phoneticPr fontId="77" type="noConversion"/>
  </si>
  <si>
    <t>三、公共医疗卫生服务</t>
    <phoneticPr fontId="77" type="noConversion"/>
  </si>
  <si>
    <t>项目明细</t>
    <phoneticPr fontId="77" type="noConversion"/>
  </si>
  <si>
    <t>序号</t>
    <phoneticPr fontId="77" type="noConversion"/>
  </si>
  <si>
    <t>专项转移支付合计</t>
    <phoneticPr fontId="77" type="noConversion"/>
  </si>
  <si>
    <t>一般转移支付合计</t>
    <phoneticPr fontId="77" type="noConversion"/>
  </si>
  <si>
    <t>税收返还合计</t>
    <phoneticPr fontId="77" type="noConversion"/>
  </si>
  <si>
    <t>2017年预算数</t>
    <phoneticPr fontId="77" type="noConversion"/>
  </si>
  <si>
    <t>项目</t>
    <phoneticPr fontId="77" type="noConversion"/>
  </si>
  <si>
    <t>序号</t>
    <phoneticPr fontId="77" type="noConversion"/>
  </si>
  <si>
    <t>单位：万元</t>
    <phoneticPr fontId="77" type="noConversion"/>
  </si>
  <si>
    <t>单位：万元</t>
    <phoneticPr fontId="77" type="noConversion"/>
  </si>
  <si>
    <r>
      <rPr>
        <b/>
        <sz val="11"/>
        <color theme="1"/>
        <rFont val="宋体"/>
        <family val="3"/>
        <charset val="134"/>
        <scheme val="minor"/>
      </rPr>
      <t>三公经费增减变化情况说明</t>
    </r>
    <r>
      <rPr>
        <sz val="11"/>
        <color theme="1"/>
        <rFont val="宋体"/>
        <family val="3"/>
        <charset val="134"/>
        <scheme val="minor"/>
      </rPr>
      <t>：2017 年度“三公”经费预算的增加变化原因 2017 年“三公”经费预算中，因公出国（境）经 费292万元，公务用车运行维护费为2093万元，公务接待费3468万元。具体情况如下： 1、因公出国（境）经费292万元，因公出国（境）经费由财政实行集中管理，总量控制，在年度执行中财政根据政府出国境审批意见办理相关预算调整手续； 2、公务用车运行维护费预算2093万元，本年数小于上年预算数的主要原因是考虑到公车改革后公务车辆数量减少； 3、公务接待费预算3468万元，本年数小于上年预算数的主要原因是贯彻落实中央八项规定，严格执行党政机关公务接待管理规定，缩减经费支出。</t>
    </r>
    <phoneticPr fontId="16" type="noConversion"/>
  </si>
  <si>
    <t>金额</t>
    <phoneticPr fontId="77" type="noConversion"/>
  </si>
  <si>
    <t>财力构成项目</t>
    <phoneticPr fontId="77" type="noConversion"/>
  </si>
  <si>
    <t>2017年区本级一般公共预算财力构成预算表</t>
    <phoneticPr fontId="77" type="noConversion"/>
  </si>
  <si>
    <t>2017年一般公共预算税收返还和转移支付情况表</t>
    <phoneticPr fontId="77" type="noConversion"/>
  </si>
  <si>
    <t>一、社会保障类</t>
    <phoneticPr fontId="77" type="noConversion"/>
  </si>
  <si>
    <t>二、教育类</t>
    <phoneticPr fontId="77" type="noConversion"/>
  </si>
  <si>
    <t>当年一般公共预算收入</t>
    <phoneticPr fontId="77" type="noConversion"/>
  </si>
  <si>
    <t>上级补助收入</t>
    <phoneticPr fontId="77" type="noConversion"/>
  </si>
  <si>
    <t>上解上级支出</t>
    <phoneticPr fontId="77" type="noConversion"/>
  </si>
  <si>
    <t>调入预算稳定调节基金</t>
    <phoneticPr fontId="77" type="noConversion"/>
  </si>
  <si>
    <r>
      <t>当年一般公共预算可用财力合计（1+2-3+</t>
    </r>
    <r>
      <rPr>
        <sz val="11"/>
        <color theme="1"/>
        <rFont val="宋体"/>
        <family val="2"/>
        <charset val="134"/>
        <scheme val="minor"/>
      </rPr>
      <t>4</t>
    </r>
    <r>
      <rPr>
        <sz val="11"/>
        <color theme="1"/>
        <rFont val="宋体"/>
        <family val="2"/>
        <charset val="134"/>
        <scheme val="minor"/>
      </rPr>
      <t>）</t>
    </r>
    <phoneticPr fontId="77" type="noConversion"/>
  </si>
  <si>
    <t>说明：我区无对下税收返还和转移支付。</t>
    <phoneticPr fontId="16" type="noConversion"/>
  </si>
  <si>
    <t>浦口区2017年区本级财政专项资金项目表</t>
    <phoneticPr fontId="77" type="noConversion"/>
  </si>
  <si>
    <r>
      <rPr>
        <sz val="10"/>
        <rFont val="宋体"/>
        <family val="3"/>
        <charset val="134"/>
      </rPr>
      <t>社区建设补助</t>
    </r>
  </si>
  <si>
    <r>
      <rPr>
        <sz val="10"/>
        <rFont val="宋体"/>
        <family val="3"/>
        <charset val="134"/>
      </rPr>
      <t>公益创投资金</t>
    </r>
  </si>
  <si>
    <r>
      <rPr>
        <sz val="10"/>
        <rFont val="宋体"/>
        <family val="3"/>
        <charset val="134"/>
      </rPr>
      <t>社区（村）基础设施配套、为民服务专项资金</t>
    </r>
  </si>
  <si>
    <r>
      <rPr>
        <sz val="10"/>
        <rFont val="宋体"/>
        <family val="3"/>
        <charset val="134"/>
      </rPr>
      <t>义务兵优待奖励及慰问金</t>
    </r>
  </si>
  <si>
    <r>
      <rPr>
        <sz val="10"/>
        <rFont val="宋体"/>
        <family val="3"/>
        <charset val="134"/>
      </rPr>
      <t>城市最低生活保障金</t>
    </r>
  </si>
  <si>
    <r>
      <rPr>
        <sz val="10"/>
        <rFont val="宋体"/>
        <family val="3"/>
        <charset val="134"/>
      </rPr>
      <t>农村最低生活保障金</t>
    </r>
  </si>
  <si>
    <r>
      <rPr>
        <sz val="10"/>
        <rFont val="宋体"/>
        <family val="3"/>
        <charset val="134"/>
      </rPr>
      <t>困难失能老人生活护理补贴</t>
    </r>
  </si>
  <si>
    <r>
      <rPr>
        <sz val="10"/>
        <rFont val="宋体"/>
        <family val="3"/>
        <charset val="134"/>
      </rPr>
      <t>困难残疾和重度残疾补贴</t>
    </r>
  </si>
  <si>
    <r>
      <rPr>
        <sz val="10"/>
        <rFont val="宋体"/>
        <family val="3"/>
        <charset val="134"/>
      </rPr>
      <t>困难群众大病医疗救助</t>
    </r>
  </si>
  <si>
    <r>
      <rPr>
        <sz val="10"/>
        <rFont val="宋体"/>
        <family val="3"/>
        <charset val="134"/>
      </rPr>
      <t>城乡居民养老财政补贴资金</t>
    </r>
  </si>
  <si>
    <r>
      <rPr>
        <sz val="10"/>
        <rFont val="宋体"/>
        <family val="3"/>
        <charset val="134"/>
      </rPr>
      <t>居民合作医疗财政补助资金</t>
    </r>
  </si>
  <si>
    <r>
      <rPr>
        <sz val="10"/>
        <rFont val="宋体"/>
        <family val="3"/>
        <charset val="134"/>
      </rPr>
      <t>被征地农民、失地人员社会保障</t>
    </r>
  </si>
  <si>
    <r>
      <rPr>
        <sz val="10"/>
        <rFont val="宋体"/>
        <family val="3"/>
        <charset val="134"/>
      </rPr>
      <t>解困资金</t>
    </r>
  </si>
  <si>
    <r>
      <rPr>
        <sz val="10"/>
        <rFont val="宋体"/>
        <family val="3"/>
        <charset val="134"/>
      </rPr>
      <t>职业教育专项建设经费</t>
    </r>
  </si>
  <si>
    <r>
      <rPr>
        <sz val="10"/>
        <rFont val="宋体"/>
        <family val="3"/>
        <charset val="134"/>
      </rPr>
      <t>校车社会化运行经费</t>
    </r>
  </si>
  <si>
    <r>
      <rPr>
        <sz val="10"/>
        <rFont val="宋体"/>
        <family val="3"/>
        <charset val="134"/>
      </rPr>
      <t>农村妇女</t>
    </r>
    <r>
      <rPr>
        <sz val="10"/>
        <rFont val="Times New Roman"/>
        <family val="1"/>
      </rPr>
      <t>“</t>
    </r>
    <r>
      <rPr>
        <sz val="10"/>
        <rFont val="宋体"/>
        <family val="3"/>
        <charset val="134"/>
      </rPr>
      <t>两癌</t>
    </r>
    <r>
      <rPr>
        <sz val="10"/>
        <rFont val="Times New Roman"/>
        <family val="1"/>
      </rPr>
      <t>”</t>
    </r>
    <r>
      <rPr>
        <sz val="10"/>
        <rFont val="宋体"/>
        <family val="3"/>
        <charset val="134"/>
      </rPr>
      <t>免费检查项目经费</t>
    </r>
  </si>
  <si>
    <r>
      <rPr>
        <sz val="10"/>
        <rFont val="宋体"/>
        <family val="3"/>
        <charset val="134"/>
      </rPr>
      <t>基本公共卫生服务项目经费</t>
    </r>
  </si>
  <si>
    <r>
      <rPr>
        <sz val="10"/>
        <rFont val="宋体"/>
        <family val="3"/>
        <charset val="134"/>
      </rPr>
      <t>公立医院改革专项资金</t>
    </r>
  </si>
  <si>
    <r>
      <rPr>
        <sz val="10"/>
        <rFont val="宋体"/>
        <family val="3"/>
        <charset val="134"/>
      </rPr>
      <t>医联体建设及基层服务能力提升补助</t>
    </r>
  </si>
  <si>
    <r>
      <rPr>
        <sz val="10"/>
        <rFont val="宋体"/>
        <family val="3"/>
        <charset val="134"/>
      </rPr>
      <t>独生子女伤残、死亡家庭特扶资金</t>
    </r>
  </si>
  <si>
    <r>
      <rPr>
        <sz val="10"/>
        <rFont val="宋体"/>
        <family val="3"/>
        <charset val="134"/>
      </rPr>
      <t>城镇无业人员独生子女父母奖励金</t>
    </r>
  </si>
  <si>
    <r>
      <rPr>
        <sz val="10"/>
        <rFont val="宋体"/>
        <family val="3"/>
        <charset val="134"/>
      </rPr>
      <t>城镇非从业人员及企业退休职工一次性奖励金</t>
    </r>
  </si>
  <si>
    <r>
      <rPr>
        <sz val="10"/>
        <rFont val="宋体"/>
        <family val="3"/>
        <charset val="134"/>
      </rPr>
      <t>农村部分计划生育家庭奖励扶助资金</t>
    </r>
  </si>
  <si>
    <r>
      <rPr>
        <sz val="10"/>
        <rFont val="宋体"/>
        <family val="3"/>
        <charset val="134"/>
      </rPr>
      <t>中医院门诊、病房楼开办费和手术室建设经费</t>
    </r>
  </si>
  <si>
    <r>
      <t>“</t>
    </r>
    <r>
      <rPr>
        <sz val="10"/>
        <rFont val="宋体"/>
        <family val="3"/>
        <charset val="134"/>
      </rPr>
      <t>院府合作、对口支援</t>
    </r>
    <r>
      <rPr>
        <sz val="10"/>
        <rFont val="Times New Roman"/>
        <family val="1"/>
      </rPr>
      <t>”</t>
    </r>
    <r>
      <rPr>
        <sz val="10"/>
        <rFont val="宋体"/>
        <family val="3"/>
        <charset val="134"/>
      </rPr>
      <t>专项经费</t>
    </r>
  </si>
  <si>
    <r>
      <rPr>
        <sz val="10"/>
        <rFont val="宋体"/>
        <family val="3"/>
        <charset val="134"/>
      </rPr>
      <t>脑病专科治疗大楼开办费及筹建费</t>
    </r>
  </si>
  <si>
    <t>四、农林水</t>
    <phoneticPr fontId="77" type="noConversion"/>
  </si>
  <si>
    <r>
      <t>2017</t>
    </r>
    <r>
      <rPr>
        <sz val="10"/>
        <rFont val="宋体"/>
        <family val="3"/>
        <charset val="134"/>
      </rPr>
      <t>年防汛消险工程</t>
    </r>
  </si>
  <si>
    <r>
      <rPr>
        <sz val="10"/>
        <rFont val="宋体"/>
        <family val="3"/>
        <charset val="134"/>
      </rPr>
      <t>珠江污水处理厂污水处理费</t>
    </r>
  </si>
  <si>
    <r>
      <t>2017</t>
    </r>
    <r>
      <rPr>
        <sz val="10"/>
        <rFont val="宋体"/>
        <family val="3"/>
        <charset val="134"/>
      </rPr>
      <t>年度管道</t>
    </r>
    <r>
      <rPr>
        <sz val="10"/>
        <rFont val="Times New Roman"/>
        <family val="1"/>
      </rPr>
      <t>CCTV</t>
    </r>
    <r>
      <rPr>
        <sz val="10"/>
        <rFont val="宋体"/>
        <family val="3"/>
        <charset val="134"/>
      </rPr>
      <t>检测经费</t>
    </r>
  </si>
  <si>
    <r>
      <rPr>
        <sz val="10"/>
        <rFont val="宋体"/>
        <family val="3"/>
        <charset val="134"/>
      </rPr>
      <t>华明市政</t>
    </r>
    <r>
      <rPr>
        <sz val="10"/>
        <rFont val="Times New Roman"/>
        <family val="1"/>
      </rPr>
      <t>2017</t>
    </r>
    <r>
      <rPr>
        <sz val="10"/>
        <rFont val="宋体"/>
        <family val="3"/>
        <charset val="134"/>
      </rPr>
      <t>年度泵站电费</t>
    </r>
  </si>
  <si>
    <r>
      <rPr>
        <sz val="10"/>
        <rFont val="宋体"/>
        <family val="3"/>
        <charset val="134"/>
      </rPr>
      <t>河湖和水利工程管理范围确权、划界试点</t>
    </r>
  </si>
  <si>
    <r>
      <t>2017</t>
    </r>
    <r>
      <rPr>
        <sz val="10"/>
        <rFont val="宋体"/>
        <family val="3"/>
        <charset val="134"/>
      </rPr>
      <t>年农村河道疏浚整治工程</t>
    </r>
  </si>
  <si>
    <r>
      <t>2017</t>
    </r>
    <r>
      <rPr>
        <sz val="10"/>
        <rFont val="宋体"/>
        <family val="3"/>
        <charset val="134"/>
      </rPr>
      <t>年度检查井标准化更换经费</t>
    </r>
  </si>
  <si>
    <r>
      <rPr>
        <sz val="10"/>
        <rFont val="宋体"/>
        <family val="3"/>
        <charset val="134"/>
      </rPr>
      <t>浦口区水利信息化三期</t>
    </r>
  </si>
  <si>
    <r>
      <rPr>
        <sz val="10"/>
        <rFont val="宋体"/>
        <family val="3"/>
        <charset val="134"/>
      </rPr>
      <t>重点泵站项目</t>
    </r>
  </si>
  <si>
    <r>
      <rPr>
        <sz val="10"/>
        <rFont val="宋体"/>
        <family val="3"/>
        <charset val="134"/>
      </rPr>
      <t>管道泵站大中修工程</t>
    </r>
  </si>
  <si>
    <r>
      <rPr>
        <sz val="10"/>
        <rFont val="宋体"/>
        <family val="3"/>
        <charset val="134"/>
      </rPr>
      <t>象山水库坝体综合整治工程</t>
    </r>
  </si>
  <si>
    <r>
      <rPr>
        <sz val="10"/>
        <rFont val="宋体"/>
        <family val="3"/>
        <charset val="134"/>
      </rPr>
      <t>扶贫开发专项资金</t>
    </r>
  </si>
  <si>
    <r>
      <rPr>
        <sz val="10"/>
        <rFont val="宋体"/>
        <family val="3"/>
        <charset val="134"/>
      </rPr>
      <t>秸杆机械化还田及多种形式利用经费</t>
    </r>
  </si>
  <si>
    <r>
      <rPr>
        <sz val="10"/>
        <rFont val="宋体"/>
        <family val="3"/>
        <charset val="134"/>
      </rPr>
      <t>高效设施现代农业补助</t>
    </r>
  </si>
  <si>
    <r>
      <rPr>
        <sz val="10"/>
        <rFont val="宋体"/>
        <family val="3"/>
        <charset val="134"/>
      </rPr>
      <t>屠宰禁养区清理整治补助经费</t>
    </r>
  </si>
  <si>
    <r>
      <rPr>
        <sz val="10"/>
        <rFont val="宋体"/>
        <family val="3"/>
        <charset val="134"/>
      </rPr>
      <t>农田水利项目配套经费</t>
    </r>
  </si>
  <si>
    <r>
      <rPr>
        <sz val="10"/>
        <rFont val="宋体"/>
        <family val="3"/>
        <charset val="134"/>
      </rPr>
      <t>美丽乡村专项建设经费</t>
    </r>
  </si>
  <si>
    <r>
      <rPr>
        <sz val="10"/>
        <rFont val="宋体"/>
        <family val="3"/>
        <charset val="134"/>
      </rPr>
      <t>人才专项经费</t>
    </r>
  </si>
  <si>
    <r>
      <rPr>
        <sz val="10"/>
        <rFont val="宋体"/>
        <family val="3"/>
        <charset val="134"/>
      </rPr>
      <t>物业管理以奖代补及物业最美校区评选</t>
    </r>
  </si>
  <si>
    <r>
      <t>2011-2017</t>
    </r>
    <r>
      <rPr>
        <sz val="10"/>
        <rFont val="宋体"/>
        <family val="3"/>
        <charset val="134"/>
      </rPr>
      <t>年度土地印花税</t>
    </r>
  </si>
  <si>
    <r>
      <rPr>
        <sz val="10"/>
        <rFont val="宋体"/>
        <family val="3"/>
        <charset val="134"/>
      </rPr>
      <t>加快建筑产业现代化及转型升级奖励资金</t>
    </r>
  </si>
  <si>
    <r>
      <rPr>
        <sz val="10"/>
        <rFont val="宋体"/>
        <family val="3"/>
        <charset val="134"/>
      </rPr>
      <t>市政设施养护考核经费</t>
    </r>
  </si>
  <si>
    <r>
      <rPr>
        <sz val="10"/>
        <rFont val="宋体"/>
        <family val="3"/>
        <charset val="134"/>
      </rPr>
      <t>桥北及江浦地区自来水管网建设费返还</t>
    </r>
  </si>
  <si>
    <r>
      <rPr>
        <sz val="10"/>
        <rFont val="宋体"/>
        <family val="3"/>
        <charset val="134"/>
      </rPr>
      <t>水利维修养护经费</t>
    </r>
  </si>
  <si>
    <r>
      <rPr>
        <sz val="10"/>
        <rFont val="宋体"/>
        <family val="3"/>
        <charset val="134"/>
      </rPr>
      <t>居民物业管理经费</t>
    </r>
  </si>
  <si>
    <r>
      <rPr>
        <sz val="10"/>
        <rFont val="宋体"/>
        <family val="3"/>
        <charset val="134"/>
      </rPr>
      <t>道路停车泊位标线施划费</t>
    </r>
  </si>
  <si>
    <r>
      <rPr>
        <sz val="10"/>
        <rFont val="宋体"/>
        <family val="3"/>
        <charset val="134"/>
      </rPr>
      <t>大中修经费</t>
    </r>
  </si>
  <si>
    <r>
      <rPr>
        <sz val="10"/>
        <rFont val="宋体"/>
        <family val="3"/>
        <charset val="134"/>
      </rPr>
      <t>垃圾处理费</t>
    </r>
  </si>
  <si>
    <r>
      <rPr>
        <sz val="10"/>
        <rFont val="宋体"/>
        <family val="3"/>
        <charset val="134"/>
      </rPr>
      <t>中小微企业转贷专项资金</t>
    </r>
  </si>
  <si>
    <r>
      <rPr>
        <sz val="10"/>
        <rFont val="宋体"/>
        <family val="3"/>
        <charset val="134"/>
      </rPr>
      <t>旅游产业发展专项资金</t>
    </r>
  </si>
  <si>
    <r>
      <rPr>
        <sz val="10"/>
        <rFont val="宋体"/>
        <family val="3"/>
        <charset val="134"/>
      </rPr>
      <t>产业发展扶持资金</t>
    </r>
  </si>
  <si>
    <r>
      <rPr>
        <sz val="10"/>
        <rFont val="宋体"/>
        <family val="3"/>
        <charset val="134"/>
      </rPr>
      <t>农路养护经费</t>
    </r>
  </si>
  <si>
    <r>
      <rPr>
        <sz val="10"/>
        <rFont val="宋体"/>
        <family val="3"/>
        <charset val="134"/>
      </rPr>
      <t>生命防护安保工程</t>
    </r>
  </si>
  <si>
    <r>
      <rPr>
        <sz val="10"/>
        <rFont val="宋体"/>
        <family val="3"/>
        <charset val="134"/>
      </rPr>
      <t>公交综合补贴、新能源汽车补贴及充电桩、公共自行车经费</t>
    </r>
  </si>
  <si>
    <r>
      <rPr>
        <sz val="10"/>
        <rFont val="宋体"/>
        <family val="3"/>
        <charset val="134"/>
      </rPr>
      <t>大联勤工作专项</t>
    </r>
  </si>
  <si>
    <r>
      <rPr>
        <sz val="10"/>
        <rFont val="宋体"/>
        <family val="3"/>
        <charset val="134"/>
      </rPr>
      <t>基层党建工作经费</t>
    </r>
  </si>
  <si>
    <r>
      <rPr>
        <sz val="10"/>
        <rFont val="宋体"/>
        <family val="3"/>
        <charset val="134"/>
      </rPr>
      <t>垃圾分类推进经费</t>
    </r>
  </si>
  <si>
    <r>
      <rPr>
        <sz val="10"/>
        <rFont val="宋体"/>
        <family val="3"/>
        <charset val="134"/>
      </rPr>
      <t>地质灾害治理工程费用</t>
    </r>
  </si>
  <si>
    <r>
      <rPr>
        <sz val="10"/>
        <rFont val="宋体"/>
        <family val="3"/>
        <charset val="134"/>
      </rPr>
      <t>文化产业发展专项资金</t>
    </r>
  </si>
  <si>
    <t>单位：万元</t>
    <phoneticPr fontId="92" type="noConversion"/>
  </si>
  <si>
    <t>一般预算</t>
    <phoneticPr fontId="92" type="noConversion"/>
  </si>
  <si>
    <t>基金</t>
    <phoneticPr fontId="92" type="noConversion"/>
  </si>
  <si>
    <t>合计</t>
    <phoneticPr fontId="92" type="noConversion"/>
  </si>
  <si>
    <t>退役安置经费</t>
    <phoneticPr fontId="92" type="noConversion"/>
  </si>
  <si>
    <t>社会养老福利经费</t>
    <phoneticPr fontId="92" type="noConversion"/>
  </si>
  <si>
    <t>困难人群慰问救助</t>
    <phoneticPr fontId="92" type="noConversion"/>
  </si>
  <si>
    <t>征地农转非养老生活补助</t>
    <phoneticPr fontId="92" type="noConversion"/>
  </si>
  <si>
    <t>学前教育经费</t>
    <phoneticPr fontId="92" type="noConversion"/>
  </si>
  <si>
    <t>义务教育经费</t>
    <phoneticPr fontId="92" type="noConversion"/>
  </si>
  <si>
    <t>非义务教育经费</t>
    <phoneticPr fontId="92" type="noConversion"/>
  </si>
  <si>
    <t>校园基础建设经费</t>
    <phoneticPr fontId="92" type="noConversion"/>
  </si>
  <si>
    <t>社区卫生服务中心收支差额补助经费</t>
    <phoneticPr fontId="92" type="noConversion"/>
  </si>
  <si>
    <t>三级医院补助经费</t>
    <phoneticPr fontId="92" type="noConversion"/>
  </si>
  <si>
    <t>生态补偿经费</t>
    <phoneticPr fontId="92" type="noConversion"/>
  </si>
  <si>
    <t>生态公益林管护经费</t>
    <phoneticPr fontId="92" type="noConversion"/>
  </si>
  <si>
    <t>森林病虫害检疫、防疫、防火经费</t>
    <phoneticPr fontId="92" type="noConversion"/>
  </si>
  <si>
    <t>农田水利重点片区项目</t>
    <phoneticPr fontId="92" type="noConversion"/>
  </si>
  <si>
    <t>农田水利重点县项目经费</t>
    <phoneticPr fontId="92" type="noConversion"/>
  </si>
  <si>
    <t>农业生态补偿配套资金</t>
    <phoneticPr fontId="92" type="noConversion"/>
  </si>
  <si>
    <t>省粮食生产全程机械代示范区创建经费</t>
    <phoneticPr fontId="92" type="noConversion"/>
  </si>
  <si>
    <t>浦口区长江渔船整治经费</t>
    <phoneticPr fontId="92" type="noConversion"/>
  </si>
  <si>
    <t>科技创新成果奖励经费</t>
    <phoneticPr fontId="92" type="noConversion"/>
  </si>
  <si>
    <t>众创空间专项经费</t>
    <phoneticPr fontId="92" type="noConversion"/>
  </si>
  <si>
    <t>知识产权补助和奖励经费</t>
    <phoneticPr fontId="92" type="noConversion"/>
  </si>
  <si>
    <t>推进创新型城区建设政策奖励经费</t>
    <phoneticPr fontId="92" type="noConversion"/>
  </si>
  <si>
    <t>金融扶持资本市场发展专项资金</t>
    <phoneticPr fontId="92" type="noConversion"/>
  </si>
  <si>
    <t>规划编制经费</t>
    <phoneticPr fontId="92" type="noConversion"/>
  </si>
  <si>
    <t>浦口区管线普查项目尾款</t>
    <phoneticPr fontId="92" type="noConversion"/>
  </si>
  <si>
    <r>
      <t>2017</t>
    </r>
    <r>
      <rPr>
        <sz val="10"/>
        <rFont val="宋体"/>
        <family val="3"/>
        <charset val="134"/>
      </rPr>
      <t>年度江浦街道非公共区域地下管线普查经费</t>
    </r>
    <phoneticPr fontId="92" type="noConversion"/>
  </si>
  <si>
    <t>公共租赁住房专项经费</t>
    <phoneticPr fontId="92" type="noConversion"/>
  </si>
  <si>
    <t>设施量养护经费</t>
    <phoneticPr fontId="92" type="noConversion"/>
  </si>
  <si>
    <t>农路次中修专项资金</t>
    <phoneticPr fontId="92" type="noConversion"/>
  </si>
  <si>
    <t>援藏援疆、对口支援和结对扶贫专项经费</t>
    <phoneticPr fontId="92" type="noConversion"/>
  </si>
  <si>
    <t>秸秆禁烧专项经费</t>
    <phoneticPr fontId="92" type="noConversion"/>
  </si>
  <si>
    <t>污染防治补助资金</t>
    <phoneticPr fontId="92" type="noConversion"/>
  </si>
  <si>
    <t>七、交通运输类</t>
    <phoneticPr fontId="92" type="noConversion"/>
  </si>
  <si>
    <t>八、其他</t>
    <phoneticPr fontId="77" type="noConversion"/>
  </si>
  <si>
    <t>2017年政府性基金预算转移支付情况表</t>
    <phoneticPr fontId="77" type="noConversion"/>
  </si>
  <si>
    <t>说明：我区无对下基金转移支付。</t>
    <phoneticPr fontId="16" type="noConversion"/>
  </si>
  <si>
    <r>
      <rPr>
        <sz val="18"/>
        <rFont val="方正小标宋_GBK"/>
        <family val="4"/>
        <charset val="134"/>
      </rPr>
      <t>浦口区</t>
    </r>
    <r>
      <rPr>
        <sz val="18"/>
        <rFont val="Times New Roman"/>
        <family val="1"/>
      </rPr>
      <t>2017</t>
    </r>
    <r>
      <rPr>
        <sz val="18"/>
        <rFont val="方正小标宋_GBK"/>
        <family val="4"/>
        <charset val="134"/>
      </rPr>
      <t>年区本级一般公共预算支出功能科目明细表（项）</t>
    </r>
    <phoneticPr fontId="16" type="noConversion"/>
  </si>
  <si>
    <t>项目</t>
  </si>
  <si>
    <t>一般债务</t>
  </si>
  <si>
    <t>浦口区政府一般债务限额和余额情况表</t>
    <phoneticPr fontId="16" type="noConversion"/>
  </si>
  <si>
    <t>项目</t>
    <phoneticPr fontId="16" type="noConversion"/>
  </si>
  <si>
    <t>专项债务</t>
    <phoneticPr fontId="16" type="noConversion"/>
  </si>
  <si>
    <t>浦口区专项债务限额和余额情况表</t>
    <phoneticPr fontId="16" type="noConversion"/>
  </si>
  <si>
    <t>行政区</t>
    <phoneticPr fontId="92" type="noConversion"/>
  </si>
  <si>
    <t>高新区</t>
    <phoneticPr fontId="92" type="noConversion"/>
  </si>
  <si>
    <t>行政区</t>
    <phoneticPr fontId="16" type="noConversion"/>
  </si>
  <si>
    <t>高新区</t>
    <phoneticPr fontId="16" type="noConversion"/>
  </si>
  <si>
    <r>
      <rPr>
        <sz val="11"/>
        <color indexed="8"/>
        <rFont val="宋体"/>
        <family val="3"/>
        <charset val="134"/>
      </rPr>
      <t>单位</t>
    </r>
    <r>
      <rPr>
        <sz val="11"/>
        <color indexed="8"/>
        <rFont val="Times New Roman"/>
        <family val="1"/>
      </rPr>
      <t>:</t>
    </r>
    <r>
      <rPr>
        <sz val="11"/>
        <color indexed="8"/>
        <rFont val="宋体"/>
        <family val="3"/>
        <charset val="134"/>
      </rPr>
      <t>亿元</t>
    </r>
    <phoneticPr fontId="92" type="noConversion"/>
  </si>
  <si>
    <r>
      <rPr>
        <sz val="11"/>
        <color indexed="8"/>
        <rFont val="宋体"/>
        <family val="3"/>
        <charset val="134"/>
      </rPr>
      <t>单位</t>
    </r>
    <r>
      <rPr>
        <sz val="11"/>
        <color indexed="8"/>
        <rFont val="Times New Roman"/>
        <family val="1"/>
      </rPr>
      <t>:</t>
    </r>
    <r>
      <rPr>
        <sz val="11"/>
        <color indexed="8"/>
        <rFont val="宋体"/>
        <family val="3"/>
        <charset val="134"/>
      </rPr>
      <t>亿元</t>
    </r>
    <phoneticPr fontId="92" type="noConversion"/>
  </si>
  <si>
    <t>备注</t>
    <phoneticPr fontId="92" type="noConversion"/>
  </si>
  <si>
    <t>限额是上级按板块数字核定</t>
    <phoneticPr fontId="92" type="noConversion"/>
  </si>
  <si>
    <t>板块小计</t>
    <phoneticPr fontId="16" type="noConversion"/>
  </si>
  <si>
    <t>/</t>
    <phoneticPr fontId="92" type="noConversion"/>
  </si>
  <si>
    <t>地方政府债务余额</t>
    <phoneticPr fontId="16" type="noConversion"/>
  </si>
  <si>
    <t>年末债务限额</t>
    <phoneticPr fontId="92" type="noConversion"/>
  </si>
</sst>
</file>

<file path=xl/styles.xml><?xml version="1.0" encoding="utf-8"?>
<styleSheet xmlns="http://schemas.openxmlformats.org/spreadsheetml/2006/main">
  <numFmts count="11">
    <numFmt numFmtId="41" formatCode="_ * #,##0_ ;_ * \-#,##0_ ;_ * &quot;-&quot;_ ;_ @_ "/>
    <numFmt numFmtId="43" formatCode="_ * #,##0.00_ ;_ * \-#,##0.00_ ;_ * &quot;-&quot;??_ ;_ @_ "/>
    <numFmt numFmtId="176" formatCode="0_);[Red]\(0\)"/>
    <numFmt numFmtId="177" formatCode="0.00_);[Red]\(0.00\)"/>
    <numFmt numFmtId="178" formatCode="#,##0_ "/>
    <numFmt numFmtId="179" formatCode="_-* #,##0_-;\-* #,##0_-;_-* &quot;-&quot;_-;_-@_-"/>
    <numFmt numFmtId="180" formatCode="0_ "/>
    <numFmt numFmtId="181" formatCode="0.0_ "/>
    <numFmt numFmtId="182" formatCode="###,###"/>
    <numFmt numFmtId="183" formatCode="#,##0.00_ "/>
    <numFmt numFmtId="184" formatCode="#,##0.0_ "/>
  </numFmts>
  <fonts count="126">
    <font>
      <sz val="11"/>
      <color theme="1"/>
      <name val="宋体"/>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name val="宋体"/>
      <family val="3"/>
      <charset val="134"/>
    </font>
    <font>
      <sz val="11"/>
      <name val="方正黑体_GBK"/>
      <family val="4"/>
      <charset val="134"/>
    </font>
    <font>
      <sz val="12"/>
      <name val="宋体"/>
      <family val="3"/>
      <charset val="134"/>
    </font>
    <font>
      <sz val="11"/>
      <color indexed="8"/>
      <name val="方正黑体_GBK"/>
      <family val="4"/>
      <charset val="134"/>
    </font>
    <font>
      <sz val="11"/>
      <color indexed="8"/>
      <name val="方正黑体_GBK"/>
      <family val="4"/>
      <charset val="134"/>
    </font>
    <font>
      <sz val="10"/>
      <color indexed="8"/>
      <name val="Times New Roman"/>
      <family val="1"/>
    </font>
    <font>
      <b/>
      <sz val="12"/>
      <color indexed="8"/>
      <name val="宋体"/>
      <family val="3"/>
      <charset val="134"/>
    </font>
    <font>
      <sz val="10"/>
      <color indexed="8"/>
      <name val="楷体"/>
      <family val="3"/>
      <charset val="134"/>
    </font>
    <font>
      <sz val="10"/>
      <color indexed="8"/>
      <name val="楷体_GB2312"/>
      <family val="3"/>
      <charset val="134"/>
    </font>
    <font>
      <sz val="11"/>
      <name val="宋体"/>
      <family val="3"/>
      <charset val="134"/>
    </font>
    <font>
      <sz val="9"/>
      <name val="宋体"/>
      <family val="3"/>
      <charset val="134"/>
    </font>
    <font>
      <sz val="12"/>
      <name val="宋体"/>
      <family val="3"/>
      <charset val="134"/>
    </font>
    <font>
      <sz val="14"/>
      <name val="方正黑体_GBK"/>
      <family val="4"/>
      <charset val="134"/>
    </font>
    <font>
      <sz val="12"/>
      <name val="Times New Roman"/>
      <family val="1"/>
    </font>
    <font>
      <sz val="14"/>
      <color indexed="8"/>
      <name val="方正黑体_GBK"/>
      <family val="4"/>
      <charset val="134"/>
    </font>
    <font>
      <sz val="12"/>
      <color indexed="8"/>
      <name val="Times New Roman"/>
      <family val="1"/>
    </font>
    <font>
      <sz val="13"/>
      <name val="宋体"/>
      <family val="3"/>
      <charset val="134"/>
    </font>
    <font>
      <sz val="10"/>
      <name val="宋体"/>
      <family val="3"/>
      <charset val="134"/>
    </font>
    <font>
      <sz val="11"/>
      <color indexed="8"/>
      <name val="宋体"/>
      <family val="3"/>
      <charset val="134"/>
    </font>
    <font>
      <sz val="11"/>
      <color indexed="9"/>
      <name val="宋体"/>
      <family val="3"/>
      <charset val="134"/>
    </font>
    <font>
      <sz val="11"/>
      <color indexed="20"/>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7"/>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52"/>
      <name val="宋体"/>
      <family val="3"/>
      <charset val="134"/>
    </font>
    <font>
      <sz val="11"/>
      <color indexed="60"/>
      <name val="宋体"/>
      <family val="3"/>
      <charset val="134"/>
    </font>
    <font>
      <sz val="7"/>
      <name val="Small Fonts"/>
      <family val="2"/>
    </font>
    <font>
      <sz val="10"/>
      <name val="MS Sans Serif"/>
      <family val="2"/>
    </font>
    <font>
      <b/>
      <sz val="11"/>
      <color indexed="63"/>
      <name val="宋体"/>
      <family val="3"/>
      <charset val="134"/>
    </font>
    <font>
      <b/>
      <sz val="18"/>
      <color indexed="56"/>
      <name val="宋体"/>
      <family val="3"/>
      <charset val="134"/>
    </font>
    <font>
      <b/>
      <sz val="11"/>
      <color indexed="8"/>
      <name val="宋体"/>
      <family val="3"/>
      <charset val="134"/>
    </font>
    <font>
      <sz val="11"/>
      <color indexed="10"/>
      <name val="宋体"/>
      <family val="3"/>
      <charset val="134"/>
    </font>
    <font>
      <b/>
      <sz val="15"/>
      <color indexed="62"/>
      <name val="宋体"/>
      <family val="3"/>
      <charset val="134"/>
    </font>
    <font>
      <b/>
      <sz val="18"/>
      <color indexed="62"/>
      <name val="宋体"/>
      <family val="3"/>
      <charset val="134"/>
    </font>
    <font>
      <b/>
      <sz val="13"/>
      <color indexed="62"/>
      <name val="宋体"/>
      <family val="3"/>
      <charset val="134"/>
    </font>
    <font>
      <b/>
      <sz val="11"/>
      <color indexed="62"/>
      <name val="宋体"/>
      <family val="3"/>
      <charset val="134"/>
    </font>
    <font>
      <u/>
      <sz val="12"/>
      <color indexed="12"/>
      <name val="宋体"/>
      <family val="3"/>
      <charset val="134"/>
    </font>
    <font>
      <u/>
      <sz val="12"/>
      <color indexed="20"/>
      <name val="宋体"/>
      <family val="3"/>
      <charset val="134"/>
    </font>
    <font>
      <sz val="12"/>
      <name val="方正楷体_GBK"/>
      <family val="4"/>
      <charset val="134"/>
    </font>
    <font>
      <sz val="12"/>
      <color indexed="8"/>
      <name val="方正楷体_GBK"/>
      <family val="4"/>
      <charset val="134"/>
    </font>
    <font>
      <sz val="12"/>
      <color indexed="8"/>
      <name val="方正仿宋_GBK"/>
      <family val="4"/>
      <charset val="134"/>
    </font>
    <font>
      <b/>
      <sz val="11"/>
      <color indexed="8"/>
      <name val="宋体"/>
      <family val="3"/>
      <charset val="134"/>
    </font>
    <font>
      <b/>
      <sz val="12"/>
      <color indexed="8"/>
      <name val="宋体"/>
      <family val="3"/>
      <charset val="134"/>
    </font>
    <font>
      <b/>
      <sz val="18"/>
      <name val="宋体"/>
      <family val="3"/>
      <charset val="134"/>
    </font>
    <font>
      <u/>
      <sz val="12"/>
      <color indexed="36"/>
      <name val="宋体"/>
      <family val="3"/>
      <charset val="134"/>
    </font>
    <font>
      <b/>
      <sz val="16"/>
      <name val="宋体"/>
      <family val="3"/>
      <charset val="134"/>
    </font>
    <font>
      <sz val="9"/>
      <name val="宋体"/>
      <family val="3"/>
      <charset val="134"/>
    </font>
    <font>
      <sz val="10"/>
      <color indexed="8"/>
      <name val="MS Sans Serif"/>
      <family val="2"/>
    </font>
    <font>
      <sz val="11"/>
      <name val="方正仿宋_GBK"/>
      <family val="4"/>
      <charset val="134"/>
    </font>
    <font>
      <sz val="11"/>
      <name val="Times New Roman"/>
      <family val="1"/>
    </font>
    <font>
      <sz val="11"/>
      <color indexed="8"/>
      <name val="Times New Roman"/>
      <family val="1"/>
    </font>
    <font>
      <sz val="11"/>
      <color indexed="8"/>
      <name val="方正仿宋_GBK"/>
      <family val="4"/>
      <charset val="134"/>
    </font>
    <font>
      <b/>
      <sz val="11"/>
      <name val="Times New Roman"/>
      <family val="1"/>
    </font>
    <font>
      <sz val="10"/>
      <name val="方正楷体_GBK"/>
      <family val="4"/>
      <charset val="134"/>
    </font>
    <font>
      <sz val="10"/>
      <name val="Times New Roman"/>
      <family val="1"/>
    </font>
    <font>
      <b/>
      <sz val="18"/>
      <name val="Times New Roman"/>
      <family val="1"/>
    </font>
    <font>
      <sz val="10"/>
      <color indexed="8"/>
      <name val="方正楷体_GBK"/>
      <family val="4"/>
      <charset val="134"/>
    </font>
    <font>
      <sz val="11"/>
      <color theme="1"/>
      <name val="宋体"/>
      <family val="3"/>
      <charset val="134"/>
      <scheme val="minor"/>
    </font>
    <font>
      <sz val="12"/>
      <name val="黑体"/>
      <family val="3"/>
      <charset val="134"/>
    </font>
    <font>
      <sz val="12"/>
      <color theme="1"/>
      <name val="宋体"/>
      <family val="3"/>
      <charset val="134"/>
      <scheme val="minor"/>
    </font>
    <font>
      <sz val="11"/>
      <name val="方正楷体_GBK"/>
      <family val="4"/>
      <charset val="134"/>
    </font>
    <font>
      <b/>
      <sz val="11"/>
      <name val="方正仿宋_GBK"/>
      <family val="4"/>
      <charset val="134"/>
    </font>
    <font>
      <sz val="11"/>
      <color theme="1"/>
      <name val="Times New Roman"/>
      <family val="1"/>
    </font>
    <font>
      <sz val="12"/>
      <color indexed="8"/>
      <name val="黑体"/>
      <family val="3"/>
      <charset val="134"/>
    </font>
    <font>
      <sz val="12"/>
      <color theme="1"/>
      <name val="方正仿宋_GBK"/>
      <family val="4"/>
      <charset val="134"/>
    </font>
    <font>
      <sz val="12"/>
      <color theme="1"/>
      <name val="Times New Roman"/>
      <family val="1"/>
    </font>
    <font>
      <sz val="9"/>
      <name val="宋体"/>
      <family val="2"/>
      <charset val="134"/>
      <scheme val="minor"/>
    </font>
    <font>
      <sz val="18"/>
      <color indexed="8"/>
      <name val="Times New Roman"/>
      <family val="1"/>
    </font>
    <font>
      <sz val="18"/>
      <color indexed="8"/>
      <name val="方正小标宋_GBK"/>
      <family val="4"/>
      <charset val="134"/>
    </font>
    <font>
      <sz val="18"/>
      <name val="Times New Roman"/>
      <family val="1"/>
    </font>
    <font>
      <sz val="18"/>
      <name val="方正小标宋_GBK"/>
      <family val="4"/>
      <charset val="134"/>
    </font>
    <font>
      <b/>
      <sz val="14"/>
      <name val="Times New Roman"/>
      <family val="1"/>
    </font>
    <font>
      <sz val="12"/>
      <name val="方正仿宋_GBK"/>
      <family val="4"/>
      <charset val="134"/>
    </font>
    <font>
      <sz val="14"/>
      <color theme="1"/>
      <name val="Times New Roman"/>
      <family val="1"/>
    </font>
    <font>
      <sz val="14"/>
      <color indexed="8"/>
      <name val="Times New Roman"/>
      <family val="1"/>
    </font>
    <font>
      <sz val="12"/>
      <color theme="1"/>
      <name val="方正楷体_GBK"/>
      <family val="4"/>
      <charset val="134"/>
    </font>
    <font>
      <b/>
      <sz val="18"/>
      <name val="方正楷体_GBK"/>
      <family val="4"/>
      <charset val="134"/>
    </font>
    <font>
      <sz val="11"/>
      <color theme="1"/>
      <name val="方正楷体_GBK"/>
      <family val="4"/>
      <charset val="134"/>
    </font>
    <font>
      <sz val="14"/>
      <color theme="1"/>
      <name val="方正黑体_GBK"/>
      <family val="4"/>
      <charset val="134"/>
    </font>
    <font>
      <b/>
      <sz val="12"/>
      <color theme="1"/>
      <name val="方正仿宋_GBK"/>
      <family val="4"/>
      <charset val="134"/>
    </font>
    <font>
      <b/>
      <sz val="12"/>
      <color theme="1"/>
      <name val="Times New Roman"/>
      <family val="1"/>
    </font>
    <font>
      <sz val="9"/>
      <name val="宋体"/>
      <family val="3"/>
      <charset val="134"/>
      <scheme val="minor"/>
    </font>
    <font>
      <b/>
      <sz val="11"/>
      <color theme="1"/>
      <name val="宋体"/>
      <family val="3"/>
      <charset val="134"/>
      <scheme val="minor"/>
    </font>
    <font>
      <b/>
      <sz val="10"/>
      <name val="Times New Roman"/>
      <family val="1"/>
    </font>
    <font>
      <b/>
      <sz val="10"/>
      <name val="宋体"/>
      <family val="3"/>
      <charset val="134"/>
    </font>
    <font>
      <sz val="10"/>
      <name val="方正仿宋_GBK"/>
      <family val="4"/>
      <charset val="134"/>
    </font>
    <font>
      <b/>
      <sz val="14"/>
      <color theme="1"/>
      <name val="宋体"/>
      <family val="3"/>
      <charset val="134"/>
      <scheme val="minor"/>
    </font>
    <font>
      <b/>
      <sz val="13"/>
      <name val="宋体"/>
      <family val="3"/>
      <charset val="134"/>
    </font>
    <font>
      <b/>
      <sz val="13"/>
      <name val="Times New Roman"/>
      <family val="1"/>
    </font>
    <font>
      <b/>
      <sz val="13"/>
      <name val="方正仿宋_GBK"/>
      <family val="4"/>
      <charset val="134"/>
    </font>
    <font>
      <b/>
      <sz val="11"/>
      <color theme="1"/>
      <name val="Times New Roman"/>
      <family val="1"/>
    </font>
    <font>
      <sz val="12"/>
      <name val="方正黑体_GBK"/>
      <family val="4"/>
      <charset val="134"/>
    </font>
    <font>
      <sz val="12"/>
      <color theme="1"/>
      <name val="方正黑体_GBK"/>
      <family val="4"/>
      <charset val="134"/>
    </font>
    <font>
      <sz val="14"/>
      <color indexed="8"/>
      <name val="宋体"/>
      <family val="3"/>
      <charset val="134"/>
    </font>
    <font>
      <sz val="20"/>
      <color indexed="8"/>
      <name val="Times New Roman"/>
      <family val="1"/>
    </font>
    <font>
      <sz val="11"/>
      <color theme="1"/>
      <name val="方正仿宋_GBK"/>
      <family val="4"/>
      <charset val="134"/>
    </font>
    <font>
      <sz val="9"/>
      <name val="宋体"/>
      <family val="3"/>
      <charset val="134"/>
      <scheme val="minor"/>
    </font>
    <font>
      <b/>
      <sz val="12"/>
      <name val="宋体"/>
      <family val="3"/>
      <charset val="134"/>
    </font>
    <font>
      <b/>
      <sz val="14"/>
      <name val="宋体"/>
      <family val="3"/>
      <charset val="134"/>
    </font>
    <font>
      <sz val="14"/>
      <name val="宋体"/>
      <family val="3"/>
      <charset val="134"/>
    </font>
    <font>
      <sz val="12"/>
      <name val="楷体_GB2312"/>
      <family val="3"/>
      <charset val="134"/>
    </font>
    <font>
      <sz val="10"/>
      <color theme="1"/>
      <name val="宋体"/>
      <family val="2"/>
      <charset val="134"/>
      <scheme val="minor"/>
    </font>
    <font>
      <sz val="18"/>
      <color theme="1"/>
      <name val="宋体"/>
      <family val="2"/>
      <charset val="134"/>
      <scheme val="minor"/>
    </font>
    <font>
      <sz val="20"/>
      <name val="方正小标宋_GBK"/>
      <family val="4"/>
      <charset val="134"/>
    </font>
    <font>
      <sz val="18"/>
      <color theme="1"/>
      <name val="方正小标宋_GBK"/>
      <family val="4"/>
      <charset val="134"/>
    </font>
    <font>
      <sz val="16"/>
      <color theme="1"/>
      <name val="方正小标宋_GBK"/>
      <family val="4"/>
      <charset val="134"/>
    </font>
    <font>
      <b/>
      <sz val="10"/>
      <color theme="1"/>
      <name val="宋体"/>
      <family val="3"/>
      <charset val="134"/>
      <scheme val="minor"/>
    </font>
    <font>
      <sz val="10"/>
      <color theme="1"/>
      <name val="宋体"/>
      <family val="3"/>
      <charset val="134"/>
      <scheme val="minor"/>
    </font>
    <font>
      <b/>
      <sz val="11"/>
      <color theme="1"/>
      <name val="宋体"/>
      <family val="2"/>
      <charset val="134"/>
      <scheme val="minor"/>
    </font>
    <font>
      <b/>
      <sz val="10"/>
      <color theme="1"/>
      <name val="宋体"/>
      <family val="2"/>
      <charset val="134"/>
      <scheme val="minor"/>
    </font>
    <font>
      <b/>
      <sz val="11"/>
      <name val="宋体"/>
      <family val="3"/>
      <charset val="134"/>
    </font>
    <font>
      <b/>
      <sz val="20"/>
      <color indexed="8"/>
      <name val="宋体"/>
      <family val="3"/>
      <charset val="134"/>
    </font>
    <font>
      <sz val="14"/>
      <name val="仿宋_GB2312"/>
      <family val="3"/>
      <charset val="134"/>
    </font>
    <font>
      <sz val="13"/>
      <color theme="1"/>
      <name val="宋体"/>
      <family val="3"/>
      <charset val="134"/>
    </font>
    <font>
      <sz val="12"/>
      <color theme="1"/>
      <name val="黑体"/>
      <family val="3"/>
      <charset val="134"/>
    </font>
  </fonts>
  <fills count="44">
    <fill>
      <patternFill patternType="none"/>
    </fill>
    <fill>
      <patternFill patternType="gray125"/>
    </fill>
    <fill>
      <patternFill patternType="solid">
        <fgColor indexed="31"/>
      </patternFill>
    </fill>
    <fill>
      <patternFill patternType="solid">
        <fgColor indexed="9"/>
      </patternFill>
    </fill>
    <fill>
      <patternFill patternType="solid">
        <fgColor indexed="9"/>
        <bgColor indexed="64"/>
      </patternFill>
    </fill>
    <fill>
      <patternFill patternType="solid">
        <fgColor indexed="45"/>
      </patternFill>
    </fill>
    <fill>
      <patternFill patternType="solid">
        <fgColor indexed="29"/>
      </patternFill>
    </fill>
    <fill>
      <patternFill patternType="solid">
        <fgColor indexed="29"/>
        <bgColor indexed="64"/>
      </patternFill>
    </fill>
    <fill>
      <patternFill patternType="solid">
        <fgColor indexed="42"/>
      </patternFill>
    </fill>
    <fill>
      <patternFill patternType="solid">
        <fgColor indexed="26"/>
      </patternFill>
    </fill>
    <fill>
      <patternFill patternType="solid">
        <fgColor indexed="26"/>
        <bgColor indexed="64"/>
      </patternFill>
    </fill>
    <fill>
      <patternFill patternType="solid">
        <fgColor indexed="46"/>
      </patternFill>
    </fill>
    <fill>
      <patternFill patternType="solid">
        <fgColor indexed="27"/>
      </patternFill>
    </fill>
    <fill>
      <patternFill patternType="solid">
        <fgColor indexed="27"/>
        <bgColor indexed="64"/>
      </patternFill>
    </fill>
    <fill>
      <patternFill patternType="solid">
        <fgColor indexed="47"/>
      </patternFill>
    </fill>
    <fill>
      <patternFill patternType="solid">
        <fgColor indexed="47"/>
        <bgColor indexed="64"/>
      </patternFill>
    </fill>
    <fill>
      <patternFill patternType="solid">
        <fgColor indexed="44"/>
      </patternFill>
    </fill>
    <fill>
      <patternFill patternType="solid">
        <fgColor indexed="22"/>
      </patternFill>
    </fill>
    <fill>
      <patternFill patternType="solid">
        <fgColor indexed="22"/>
        <bgColor indexed="64"/>
      </patternFill>
    </fill>
    <fill>
      <patternFill patternType="solid">
        <fgColor indexed="11"/>
      </patternFill>
    </fill>
    <fill>
      <patternFill patternType="solid">
        <fgColor indexed="43"/>
      </patternFill>
    </fill>
    <fill>
      <patternFill patternType="solid">
        <fgColor indexed="43"/>
        <bgColor indexed="64"/>
      </patternFill>
    </fill>
    <fill>
      <patternFill patternType="solid">
        <fgColor indexed="44"/>
        <bgColor indexed="64"/>
      </patternFill>
    </fill>
    <fill>
      <patternFill patternType="solid">
        <fgColor indexed="51"/>
      </patternFill>
    </fill>
    <fill>
      <patternFill patternType="solid">
        <fgColor indexed="30"/>
      </patternFill>
    </fill>
    <fill>
      <patternFill patternType="solid">
        <fgColor indexed="49"/>
      </patternFill>
    </fill>
    <fill>
      <patternFill patternType="solid">
        <fgColor indexed="49"/>
        <bgColor indexed="64"/>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10"/>
        <bgColor indexed="64"/>
      </patternFill>
    </fill>
    <fill>
      <patternFill patternType="solid">
        <fgColor indexed="57"/>
      </patternFill>
    </fill>
    <fill>
      <patternFill patternType="solid">
        <fgColor indexed="57"/>
        <bgColor indexed="64"/>
      </patternFill>
    </fill>
    <fill>
      <patternFill patternType="solid">
        <fgColor indexed="54"/>
      </patternFill>
    </fill>
    <fill>
      <patternFill patternType="solid">
        <fgColor indexed="54"/>
        <bgColor indexed="64"/>
      </patternFill>
    </fill>
    <fill>
      <patternFill patternType="solid">
        <fgColor indexed="53"/>
      </patternFill>
    </fill>
    <fill>
      <patternFill patternType="solid">
        <fgColor indexed="53"/>
        <bgColor indexed="64"/>
      </patternFill>
    </fill>
    <fill>
      <patternFill patternType="solid">
        <fgColor indexed="55"/>
      </patternFill>
    </fill>
    <fill>
      <patternFill patternType="solid">
        <fgColor indexed="45"/>
        <bgColor indexed="64"/>
      </patternFill>
    </fill>
    <fill>
      <patternFill patternType="solid">
        <fgColor indexed="42"/>
        <bgColor indexed="64"/>
      </patternFill>
    </fill>
    <fill>
      <patternFill patternType="solid">
        <fgColor indexed="55"/>
        <bgColor indexed="64"/>
      </patternFill>
    </fill>
    <fill>
      <patternFill patternType="solid">
        <fgColor rgb="FFFFFF00"/>
        <bgColor indexed="64"/>
      </patternFill>
    </fill>
    <fill>
      <patternFill patternType="solid">
        <fgColor theme="6"/>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8"/>
      </left>
      <right/>
      <top style="thin">
        <color indexed="8"/>
      </top>
      <bottom/>
      <diagonal/>
    </border>
    <border>
      <left/>
      <right/>
      <top style="thin">
        <color indexed="64"/>
      </top>
      <bottom style="thin">
        <color indexed="64"/>
      </bottom>
      <diagonal/>
    </border>
    <border>
      <left/>
      <right/>
      <top style="thin">
        <color indexed="8"/>
      </top>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right/>
      <top/>
      <bottom style="thin">
        <color indexed="64"/>
      </bottom>
      <diagonal/>
    </border>
    <border>
      <left style="thin">
        <color indexed="8"/>
      </left>
      <right style="thin">
        <color indexed="8"/>
      </right>
      <top/>
      <bottom style="thin">
        <color indexed="8"/>
      </bottom>
      <diagonal/>
    </border>
    <border>
      <left/>
      <right/>
      <top style="thin">
        <color indexed="64"/>
      </top>
      <bottom/>
      <diagonal/>
    </border>
    <border>
      <left/>
      <right style="thin">
        <color indexed="64"/>
      </right>
      <top style="thin">
        <color indexed="64"/>
      </top>
      <bottom/>
      <diagonal/>
    </border>
    <border>
      <left/>
      <right/>
      <top/>
      <bottom style="thin">
        <color indexed="8"/>
      </bottom>
      <diagonal/>
    </border>
  </borders>
  <cellStyleXfs count="3179">
    <xf numFmtId="0" fontId="0" fillId="0" borderId="0">
      <alignment vertical="center"/>
    </xf>
    <xf numFmtId="0" fontId="58" fillId="0" borderId="0"/>
    <xf numFmtId="0" fontId="19" fillId="0" borderId="0"/>
    <xf numFmtId="0" fontId="8" fillId="0" borderId="0">
      <alignment vertical="center"/>
    </xf>
    <xf numFmtId="0" fontId="19" fillId="0" borderId="0"/>
    <xf numFmtId="0" fontId="24" fillId="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11"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11"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6"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7"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5" fillId="28"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29"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5" fillId="27" borderId="0" applyNumberFormat="0" applyBorder="0" applyAlignment="0" applyProtection="0">
      <alignment vertical="center"/>
    </xf>
    <xf numFmtId="0" fontId="25" fillId="34" borderId="0" applyNumberFormat="0" applyBorder="0" applyAlignment="0" applyProtection="0">
      <alignment vertical="center"/>
    </xf>
    <xf numFmtId="0" fontId="25" fillId="35"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25" fillId="3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5" fillId="36" borderId="0" applyNumberFormat="0" applyBorder="0" applyAlignment="0" applyProtection="0">
      <alignment vertical="center"/>
    </xf>
    <xf numFmtId="0" fontId="25" fillId="37" borderId="0" applyNumberFormat="0" applyBorder="0" applyAlignment="0" applyProtection="0">
      <alignment vertical="center"/>
    </xf>
    <xf numFmtId="0" fontId="26" fillId="5" borderId="0" applyNumberFormat="0" applyBorder="0" applyAlignment="0" applyProtection="0">
      <alignment vertical="center"/>
    </xf>
    <xf numFmtId="0" fontId="27" fillId="17" borderId="1" applyNumberFormat="0" applyAlignment="0" applyProtection="0">
      <alignment vertical="center"/>
    </xf>
    <xf numFmtId="0" fontId="28" fillId="38" borderId="2" applyNumberFormat="0" applyAlignment="0" applyProtection="0">
      <alignment vertical="center"/>
    </xf>
    <xf numFmtId="0" fontId="29" fillId="0" borderId="0" applyNumberFormat="0" applyFill="0" applyBorder="0" applyAlignment="0" applyProtection="0">
      <alignment vertical="center"/>
    </xf>
    <xf numFmtId="0" fontId="30" fillId="8" borderId="0" applyNumberFormat="0" applyBorder="0" applyAlignment="0" applyProtection="0">
      <alignment vertical="center"/>
    </xf>
    <xf numFmtId="0" fontId="31" fillId="0" borderId="3" applyNumberFormat="0" applyFill="0" applyAlignment="0" applyProtection="0">
      <alignment vertical="center"/>
    </xf>
    <xf numFmtId="0" fontId="32" fillId="0" borderId="4" applyNumberFormat="0" applyFill="0" applyAlignment="0" applyProtection="0">
      <alignment vertical="center"/>
    </xf>
    <xf numFmtId="0" fontId="33" fillId="0" borderId="5" applyNumberFormat="0" applyFill="0" applyAlignment="0" applyProtection="0">
      <alignment vertical="center"/>
    </xf>
    <xf numFmtId="0" fontId="33" fillId="0" borderId="0" applyNumberFormat="0" applyFill="0" applyBorder="0" applyAlignment="0" applyProtection="0">
      <alignment vertical="center"/>
    </xf>
    <xf numFmtId="0" fontId="34" fillId="14" borderId="1" applyNumberFormat="0" applyAlignment="0" applyProtection="0">
      <alignment vertical="center"/>
    </xf>
    <xf numFmtId="0" fontId="35" fillId="0" borderId="6" applyNumberFormat="0" applyFill="0" applyAlignment="0" applyProtection="0">
      <alignment vertical="center"/>
    </xf>
    <xf numFmtId="0" fontId="36" fillId="20" borderId="0" applyNumberFormat="0" applyBorder="0" applyAlignment="0" applyProtection="0">
      <alignment vertical="center"/>
    </xf>
    <xf numFmtId="37" fontId="37" fillId="0" borderId="0"/>
    <xf numFmtId="0" fontId="24" fillId="9" borderId="7" applyNumberFormat="0" applyFont="0" applyAlignment="0" applyProtection="0">
      <alignment vertical="center"/>
    </xf>
    <xf numFmtId="0" fontId="39" fillId="17" borderId="8" applyNumberFormat="0" applyAlignment="0" applyProtection="0">
      <alignment vertical="center"/>
    </xf>
    <xf numFmtId="0" fontId="40" fillId="0" borderId="0" applyNumberFormat="0" applyFill="0" applyBorder="0" applyAlignment="0" applyProtection="0">
      <alignment vertical="center"/>
    </xf>
    <xf numFmtId="0" fontId="41" fillId="0" borderId="9" applyNumberFormat="0" applyFill="0" applyAlignment="0" applyProtection="0">
      <alignment vertical="center"/>
    </xf>
    <xf numFmtId="0" fontId="42" fillId="0" borderId="0" applyNumberFormat="0" applyFill="0" applyBorder="0" applyAlignment="0" applyProtection="0">
      <alignment vertical="center"/>
    </xf>
    <xf numFmtId="0" fontId="43" fillId="0" borderId="10" applyNumberFormat="0" applyFill="0" applyAlignment="0" applyProtection="0">
      <alignment vertical="center"/>
    </xf>
    <xf numFmtId="0" fontId="43" fillId="0" borderId="10" applyNumberFormat="0" applyFill="0" applyAlignment="0" applyProtection="0">
      <alignment vertical="center"/>
    </xf>
    <xf numFmtId="0" fontId="43" fillId="0" borderId="10" applyNumberFormat="0" applyFill="0" applyAlignment="0" applyProtection="0">
      <alignment vertical="center"/>
    </xf>
    <xf numFmtId="0" fontId="43" fillId="0" borderId="10" applyNumberFormat="0" applyFill="0" applyAlignment="0" applyProtection="0">
      <alignment vertical="center"/>
    </xf>
    <xf numFmtId="0" fontId="43" fillId="0" borderId="10" applyNumberFormat="0" applyFill="0" applyAlignment="0" applyProtection="0">
      <alignment vertical="center"/>
    </xf>
    <xf numFmtId="0" fontId="43" fillId="0" borderId="10" applyNumberFormat="0" applyFill="0" applyAlignment="0" applyProtection="0">
      <alignment vertical="center"/>
    </xf>
    <xf numFmtId="0" fontId="43" fillId="0" borderId="10" applyNumberFormat="0" applyFill="0" applyAlignment="0" applyProtection="0">
      <alignment vertical="center"/>
    </xf>
    <xf numFmtId="0" fontId="43" fillId="0" borderId="10" applyNumberFormat="0" applyFill="0" applyAlignment="0" applyProtection="0">
      <alignment vertical="center"/>
    </xf>
    <xf numFmtId="0" fontId="43" fillId="0" borderId="10" applyNumberFormat="0" applyFill="0" applyAlignment="0" applyProtection="0">
      <alignment vertical="center"/>
    </xf>
    <xf numFmtId="0" fontId="43" fillId="0" borderId="10" applyNumberFormat="0" applyFill="0" applyAlignment="0" applyProtection="0">
      <alignment vertical="center"/>
    </xf>
    <xf numFmtId="0" fontId="43" fillId="0" borderId="10" applyNumberFormat="0" applyFill="0" applyAlignment="0" applyProtection="0">
      <alignment vertical="center"/>
    </xf>
    <xf numFmtId="0" fontId="43" fillId="0" borderId="10" applyNumberFormat="0" applyFill="0" applyAlignment="0" applyProtection="0">
      <alignment vertical="center"/>
    </xf>
    <xf numFmtId="0" fontId="43" fillId="0" borderId="10" applyNumberFormat="0" applyFill="0" applyAlignment="0" applyProtection="0">
      <alignment vertical="center"/>
    </xf>
    <xf numFmtId="0" fontId="43" fillId="0" borderId="10" applyNumberFormat="0" applyFill="0" applyAlignment="0" applyProtection="0">
      <alignment vertical="center"/>
    </xf>
    <xf numFmtId="0" fontId="43" fillId="0" borderId="10" applyNumberFormat="0" applyFill="0" applyAlignment="0" applyProtection="0">
      <alignment vertical="center"/>
    </xf>
    <xf numFmtId="0" fontId="43" fillId="0" borderId="10" applyNumberFormat="0" applyFill="0" applyAlignment="0" applyProtection="0">
      <alignment vertical="center"/>
    </xf>
    <xf numFmtId="0" fontId="43" fillId="0" borderId="10" applyNumberFormat="0" applyFill="0" applyAlignment="0" applyProtection="0">
      <alignment vertical="center"/>
    </xf>
    <xf numFmtId="0" fontId="43" fillId="0" borderId="10" applyNumberFormat="0" applyFill="0" applyAlignment="0" applyProtection="0">
      <alignment vertical="center"/>
    </xf>
    <xf numFmtId="0" fontId="43" fillId="0" borderId="10" applyNumberFormat="0" applyFill="0" applyAlignment="0" applyProtection="0">
      <alignment vertical="center"/>
    </xf>
    <xf numFmtId="0" fontId="43" fillId="0" borderId="10" applyNumberFormat="0" applyFill="0" applyAlignment="0" applyProtection="0">
      <alignment vertical="center"/>
    </xf>
    <xf numFmtId="0" fontId="43" fillId="0" borderId="10" applyNumberFormat="0" applyFill="0" applyAlignment="0" applyProtection="0">
      <alignment vertical="center"/>
    </xf>
    <xf numFmtId="0" fontId="43" fillId="0" borderId="10" applyNumberFormat="0" applyFill="0" applyAlignment="0" applyProtection="0">
      <alignment vertical="center"/>
    </xf>
    <xf numFmtId="0" fontId="43" fillId="0" borderId="10" applyNumberFormat="0" applyFill="0" applyAlignment="0" applyProtection="0">
      <alignment vertical="center"/>
    </xf>
    <xf numFmtId="0" fontId="43" fillId="0" borderId="10" applyNumberFormat="0" applyFill="0" applyAlignment="0" applyProtection="0">
      <alignment vertical="center"/>
    </xf>
    <xf numFmtId="0" fontId="43" fillId="0" borderId="10" applyNumberFormat="0" applyFill="0" applyAlignment="0" applyProtection="0">
      <alignment vertical="center"/>
    </xf>
    <xf numFmtId="0" fontId="43" fillId="0" borderId="10" applyNumberFormat="0" applyFill="0" applyAlignment="0" applyProtection="0">
      <alignment vertical="center"/>
    </xf>
    <xf numFmtId="0" fontId="43" fillId="0" borderId="10" applyNumberFormat="0" applyFill="0" applyAlignment="0" applyProtection="0">
      <alignment vertical="center"/>
    </xf>
    <xf numFmtId="0" fontId="43" fillId="0" borderId="10" applyNumberFormat="0" applyFill="0" applyAlignment="0" applyProtection="0">
      <alignment vertical="center"/>
    </xf>
    <xf numFmtId="0" fontId="43" fillId="0" borderId="10" applyNumberFormat="0" applyFill="0" applyAlignment="0" applyProtection="0">
      <alignment vertical="center"/>
    </xf>
    <xf numFmtId="0" fontId="43" fillId="0" borderId="10" applyNumberFormat="0" applyFill="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4" applyNumberFormat="0" applyFill="0" applyAlignment="0" applyProtection="0">
      <alignment vertical="center"/>
    </xf>
    <xf numFmtId="0" fontId="45" fillId="0" borderId="4" applyNumberFormat="0" applyFill="0" applyAlignment="0" applyProtection="0">
      <alignment vertical="center"/>
    </xf>
    <xf numFmtId="0" fontId="45" fillId="0" borderId="4" applyNumberFormat="0" applyFill="0" applyAlignment="0" applyProtection="0">
      <alignment vertical="center"/>
    </xf>
    <xf numFmtId="0" fontId="45" fillId="0" borderId="4" applyNumberFormat="0" applyFill="0" applyAlignment="0" applyProtection="0">
      <alignment vertical="center"/>
    </xf>
    <xf numFmtId="0" fontId="45" fillId="0" borderId="4" applyNumberFormat="0" applyFill="0" applyAlignment="0" applyProtection="0">
      <alignment vertical="center"/>
    </xf>
    <xf numFmtId="0" fontId="45" fillId="0" borderId="4" applyNumberFormat="0" applyFill="0" applyAlignment="0" applyProtection="0">
      <alignment vertical="center"/>
    </xf>
    <xf numFmtId="0" fontId="45" fillId="0" borderId="4" applyNumberFormat="0" applyFill="0" applyAlignment="0" applyProtection="0">
      <alignment vertical="center"/>
    </xf>
    <xf numFmtId="0" fontId="45" fillId="0" borderId="4" applyNumberFormat="0" applyFill="0" applyAlignment="0" applyProtection="0">
      <alignment vertical="center"/>
    </xf>
    <xf numFmtId="0" fontId="45" fillId="0" borderId="4" applyNumberFormat="0" applyFill="0" applyAlignment="0" applyProtection="0">
      <alignment vertical="center"/>
    </xf>
    <xf numFmtId="0" fontId="45" fillId="0" borderId="4" applyNumberFormat="0" applyFill="0" applyAlignment="0" applyProtection="0">
      <alignment vertical="center"/>
    </xf>
    <xf numFmtId="0" fontId="45" fillId="0" borderId="4" applyNumberFormat="0" applyFill="0" applyAlignment="0" applyProtection="0">
      <alignment vertical="center"/>
    </xf>
    <xf numFmtId="0" fontId="45" fillId="0" borderId="4" applyNumberFormat="0" applyFill="0" applyAlignment="0" applyProtection="0">
      <alignment vertical="center"/>
    </xf>
    <xf numFmtId="0" fontId="45" fillId="0" borderId="4" applyNumberFormat="0" applyFill="0" applyAlignment="0" applyProtection="0">
      <alignment vertical="center"/>
    </xf>
    <xf numFmtId="0" fontId="45" fillId="0" borderId="4" applyNumberFormat="0" applyFill="0" applyAlignment="0" applyProtection="0">
      <alignment vertical="center"/>
    </xf>
    <xf numFmtId="0" fontId="45" fillId="0" borderId="4" applyNumberFormat="0" applyFill="0" applyAlignment="0" applyProtection="0">
      <alignment vertical="center"/>
    </xf>
    <xf numFmtId="0" fontId="45" fillId="0" borderId="4" applyNumberFormat="0" applyFill="0" applyAlignment="0" applyProtection="0">
      <alignment vertical="center"/>
    </xf>
    <xf numFmtId="0" fontId="45" fillId="0" borderId="4" applyNumberFormat="0" applyFill="0" applyAlignment="0" applyProtection="0">
      <alignment vertical="center"/>
    </xf>
    <xf numFmtId="0" fontId="45" fillId="0" borderId="4" applyNumberFormat="0" applyFill="0" applyAlignment="0" applyProtection="0">
      <alignment vertical="center"/>
    </xf>
    <xf numFmtId="0" fontId="45" fillId="0" borderId="4" applyNumberFormat="0" applyFill="0" applyAlignment="0" applyProtection="0">
      <alignment vertical="center"/>
    </xf>
    <xf numFmtId="0" fontId="45" fillId="0" borderId="4" applyNumberFormat="0" applyFill="0" applyAlignment="0" applyProtection="0">
      <alignment vertical="center"/>
    </xf>
    <xf numFmtId="0" fontId="45" fillId="0" borderId="4" applyNumberFormat="0" applyFill="0" applyAlignment="0" applyProtection="0">
      <alignment vertical="center"/>
    </xf>
    <xf numFmtId="0" fontId="45" fillId="0" borderId="4" applyNumberFormat="0" applyFill="0" applyAlignment="0" applyProtection="0">
      <alignment vertical="center"/>
    </xf>
    <xf numFmtId="0" fontId="45" fillId="0" borderId="4" applyNumberFormat="0" applyFill="0" applyAlignment="0" applyProtection="0">
      <alignment vertical="center"/>
    </xf>
    <xf numFmtId="0" fontId="45" fillId="0" borderId="4" applyNumberFormat="0" applyFill="0" applyAlignment="0" applyProtection="0">
      <alignment vertical="center"/>
    </xf>
    <xf numFmtId="0" fontId="45" fillId="0" borderId="4" applyNumberFormat="0" applyFill="0" applyAlignment="0" applyProtection="0">
      <alignment vertical="center"/>
    </xf>
    <xf numFmtId="0" fontId="45" fillId="0" borderId="4" applyNumberFormat="0" applyFill="0" applyAlignment="0" applyProtection="0">
      <alignment vertical="center"/>
    </xf>
    <xf numFmtId="0" fontId="45" fillId="0" borderId="4" applyNumberFormat="0" applyFill="0" applyAlignment="0" applyProtection="0">
      <alignment vertical="center"/>
    </xf>
    <xf numFmtId="0" fontId="45" fillId="0" borderId="4" applyNumberFormat="0" applyFill="0" applyAlignment="0" applyProtection="0">
      <alignment vertical="center"/>
    </xf>
    <xf numFmtId="0" fontId="45" fillId="0" borderId="4" applyNumberFormat="0" applyFill="0" applyAlignment="0" applyProtection="0">
      <alignment vertical="center"/>
    </xf>
    <xf numFmtId="0" fontId="45" fillId="0" borderId="4" applyNumberFormat="0" applyFill="0" applyAlignment="0" applyProtection="0">
      <alignment vertical="center"/>
    </xf>
    <xf numFmtId="0" fontId="46" fillId="0" borderId="11" applyNumberFormat="0" applyFill="0" applyAlignment="0" applyProtection="0">
      <alignment vertical="center"/>
    </xf>
    <xf numFmtId="0" fontId="46" fillId="0" borderId="11" applyNumberFormat="0" applyFill="0" applyAlignment="0" applyProtection="0">
      <alignment vertical="center"/>
    </xf>
    <xf numFmtId="0" fontId="46" fillId="0" borderId="11" applyNumberFormat="0" applyFill="0" applyAlignment="0" applyProtection="0">
      <alignment vertical="center"/>
    </xf>
    <xf numFmtId="0" fontId="46" fillId="0" borderId="11" applyNumberFormat="0" applyFill="0" applyAlignment="0" applyProtection="0">
      <alignment vertical="center"/>
    </xf>
    <xf numFmtId="0" fontId="46" fillId="0" borderId="11" applyNumberFormat="0" applyFill="0" applyAlignment="0" applyProtection="0">
      <alignment vertical="center"/>
    </xf>
    <xf numFmtId="0" fontId="46" fillId="0" borderId="11" applyNumberFormat="0" applyFill="0" applyAlignment="0" applyProtection="0">
      <alignment vertical="center"/>
    </xf>
    <xf numFmtId="0" fontId="46" fillId="0" borderId="11" applyNumberFormat="0" applyFill="0" applyAlignment="0" applyProtection="0">
      <alignment vertical="center"/>
    </xf>
    <xf numFmtId="0" fontId="46" fillId="0" borderId="11" applyNumberFormat="0" applyFill="0" applyAlignment="0" applyProtection="0">
      <alignment vertical="center"/>
    </xf>
    <xf numFmtId="0" fontId="46" fillId="0" borderId="11" applyNumberFormat="0" applyFill="0" applyAlignment="0" applyProtection="0">
      <alignment vertical="center"/>
    </xf>
    <xf numFmtId="0" fontId="46" fillId="0" borderId="11" applyNumberFormat="0" applyFill="0" applyAlignment="0" applyProtection="0">
      <alignment vertical="center"/>
    </xf>
    <xf numFmtId="0" fontId="46" fillId="0" borderId="11" applyNumberFormat="0" applyFill="0" applyAlignment="0" applyProtection="0">
      <alignment vertical="center"/>
    </xf>
    <xf numFmtId="0" fontId="46" fillId="0" borderId="11" applyNumberFormat="0" applyFill="0" applyAlignment="0" applyProtection="0">
      <alignment vertical="center"/>
    </xf>
    <xf numFmtId="0" fontId="46" fillId="0" borderId="11" applyNumberFormat="0" applyFill="0" applyAlignment="0" applyProtection="0">
      <alignment vertical="center"/>
    </xf>
    <xf numFmtId="0" fontId="46" fillId="0" borderId="11" applyNumberFormat="0" applyFill="0" applyAlignment="0" applyProtection="0">
      <alignment vertical="center"/>
    </xf>
    <xf numFmtId="0" fontId="46" fillId="0" borderId="11" applyNumberFormat="0" applyFill="0" applyAlignment="0" applyProtection="0">
      <alignment vertical="center"/>
    </xf>
    <xf numFmtId="0" fontId="46" fillId="0" borderId="11" applyNumberFormat="0" applyFill="0" applyAlignment="0" applyProtection="0">
      <alignment vertical="center"/>
    </xf>
    <xf numFmtId="0" fontId="46" fillId="0" borderId="11" applyNumberFormat="0" applyFill="0" applyAlignment="0" applyProtection="0">
      <alignment vertical="center"/>
    </xf>
    <xf numFmtId="0" fontId="46" fillId="0" borderId="11" applyNumberFormat="0" applyFill="0" applyAlignment="0" applyProtection="0">
      <alignment vertical="center"/>
    </xf>
    <xf numFmtId="0" fontId="46" fillId="0" borderId="11" applyNumberFormat="0" applyFill="0" applyAlignment="0" applyProtection="0">
      <alignment vertical="center"/>
    </xf>
    <xf numFmtId="0" fontId="46" fillId="0" borderId="11" applyNumberFormat="0" applyFill="0" applyAlignment="0" applyProtection="0">
      <alignment vertical="center"/>
    </xf>
    <xf numFmtId="0" fontId="46" fillId="0" borderId="11" applyNumberFormat="0" applyFill="0" applyAlignment="0" applyProtection="0">
      <alignment vertical="center"/>
    </xf>
    <xf numFmtId="0" fontId="46" fillId="0" borderId="11" applyNumberFormat="0" applyFill="0" applyAlignment="0" applyProtection="0">
      <alignment vertical="center"/>
    </xf>
    <xf numFmtId="0" fontId="46" fillId="0" borderId="11" applyNumberFormat="0" applyFill="0" applyAlignment="0" applyProtection="0">
      <alignment vertical="center"/>
    </xf>
    <xf numFmtId="0" fontId="46" fillId="0" borderId="11" applyNumberFormat="0" applyFill="0" applyAlignment="0" applyProtection="0">
      <alignment vertical="center"/>
    </xf>
    <xf numFmtId="0" fontId="46" fillId="0" borderId="11" applyNumberFormat="0" applyFill="0" applyAlignment="0" applyProtection="0">
      <alignment vertical="center"/>
    </xf>
    <xf numFmtId="0" fontId="46" fillId="0" borderId="11" applyNumberFormat="0" applyFill="0" applyAlignment="0" applyProtection="0">
      <alignment vertical="center"/>
    </xf>
    <xf numFmtId="0" fontId="46" fillId="0" borderId="11" applyNumberFormat="0" applyFill="0" applyAlignment="0" applyProtection="0">
      <alignment vertical="center"/>
    </xf>
    <xf numFmtId="0" fontId="46" fillId="0" borderId="11" applyNumberFormat="0" applyFill="0" applyAlignment="0" applyProtection="0">
      <alignment vertical="center"/>
    </xf>
    <xf numFmtId="0" fontId="46" fillId="0" borderId="11" applyNumberFormat="0" applyFill="0" applyAlignment="0" applyProtection="0">
      <alignment vertical="center"/>
    </xf>
    <xf numFmtId="0" fontId="46" fillId="0" borderId="11" applyNumberFormat="0" applyFill="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17" fillId="0" borderId="0">
      <alignment vertical="center"/>
    </xf>
    <xf numFmtId="0" fontId="17" fillId="0" borderId="0"/>
    <xf numFmtId="0" fontId="17" fillId="0" borderId="0"/>
    <xf numFmtId="0" fontId="17" fillId="0" borderId="0"/>
    <xf numFmtId="0" fontId="17"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xf numFmtId="0" fontId="17" fillId="0" borderId="0"/>
    <xf numFmtId="0" fontId="17" fillId="0" borderId="0"/>
    <xf numFmtId="0" fontId="17" fillId="0" borderId="0"/>
    <xf numFmtId="0" fontId="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xf numFmtId="0" fontId="17" fillId="0" borderId="0"/>
    <xf numFmtId="0" fontId="17" fillId="0" borderId="0"/>
    <xf numFmtId="0" fontId="17" fillId="0" borderId="0"/>
    <xf numFmtId="0" fontId="17" fillId="0" borderId="0"/>
    <xf numFmtId="0" fontId="68" fillId="0" borderId="0"/>
    <xf numFmtId="0" fontId="17" fillId="0" borderId="0"/>
    <xf numFmtId="0" fontId="17" fillId="0" borderId="0"/>
    <xf numFmtId="0" fontId="17" fillId="0" borderId="0"/>
    <xf numFmtId="0" fontId="17" fillId="0" borderId="0"/>
    <xf numFmtId="0" fontId="17" fillId="0" borderId="0"/>
    <xf numFmtId="0" fontId="17" fillId="0" borderId="0">
      <alignment vertical="center"/>
    </xf>
    <xf numFmtId="0" fontId="17" fillId="0" borderId="0"/>
    <xf numFmtId="0" fontId="17" fillId="0" borderId="0"/>
    <xf numFmtId="0" fontId="17" fillId="0" borderId="0"/>
    <xf numFmtId="0" fontId="17"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xf numFmtId="0" fontId="17" fillId="0" borderId="0"/>
    <xf numFmtId="0" fontId="17" fillId="0" borderId="0"/>
    <xf numFmtId="0" fontId="17"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xf numFmtId="0" fontId="17" fillId="0" borderId="0"/>
    <xf numFmtId="0" fontId="17" fillId="0" borderId="0"/>
    <xf numFmtId="0" fontId="17" fillId="0" borderId="0"/>
    <xf numFmtId="0" fontId="17" fillId="0" borderId="0"/>
    <xf numFmtId="0" fontId="8" fillId="0" borderId="0"/>
    <xf numFmtId="0" fontId="17"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xf numFmtId="0" fontId="17" fillId="0" borderId="0"/>
    <xf numFmtId="0" fontId="17"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4" fillId="0" borderId="0">
      <alignment vertical="center"/>
    </xf>
    <xf numFmtId="0" fontId="17" fillId="0" borderId="0"/>
    <xf numFmtId="0" fontId="17" fillId="0" borderId="0"/>
    <xf numFmtId="0" fontId="17" fillId="0" borderId="0"/>
    <xf numFmtId="0" fontId="17" fillId="0" borderId="0"/>
    <xf numFmtId="0" fontId="17" fillId="0" borderId="0"/>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17" fillId="0" borderId="0"/>
    <xf numFmtId="0" fontId="17" fillId="0" borderId="0"/>
    <xf numFmtId="0" fontId="17" fillId="0" borderId="0"/>
    <xf numFmtId="0" fontId="17"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4" fillId="0" borderId="0">
      <alignment vertical="center"/>
    </xf>
    <xf numFmtId="0" fontId="17" fillId="0" borderId="0"/>
    <xf numFmtId="0" fontId="17" fillId="0" borderId="0"/>
    <xf numFmtId="0" fontId="17" fillId="0" borderId="0"/>
    <xf numFmtId="0" fontId="17" fillId="0" borderId="0"/>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xf numFmtId="0" fontId="8" fillId="0" borderId="0"/>
    <xf numFmtId="0" fontId="17" fillId="0" borderId="0"/>
    <xf numFmtId="0" fontId="17" fillId="0" borderId="0"/>
    <xf numFmtId="0" fontId="17" fillId="0" borderId="0"/>
    <xf numFmtId="0" fontId="17" fillId="0" borderId="0"/>
    <xf numFmtId="0" fontId="23" fillId="0" borderId="0"/>
    <xf numFmtId="0" fontId="17" fillId="0" borderId="0"/>
    <xf numFmtId="0" fontId="17" fillId="0" borderId="0"/>
    <xf numFmtId="0" fontId="17" fillId="0" borderId="0"/>
    <xf numFmtId="0" fontId="17" fillId="0" borderId="0">
      <alignment vertical="center"/>
    </xf>
    <xf numFmtId="0" fontId="17"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68" fillId="0" borderId="0">
      <alignment vertical="center"/>
    </xf>
    <xf numFmtId="0" fontId="17" fillId="0" borderId="0"/>
    <xf numFmtId="0" fontId="17" fillId="0" borderId="0">
      <alignment vertical="center"/>
    </xf>
    <xf numFmtId="0" fontId="15" fillId="0" borderId="0"/>
    <xf numFmtId="0" fontId="1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7" fillId="0" borderId="0"/>
    <xf numFmtId="0" fontId="15" fillId="0" borderId="0"/>
    <xf numFmtId="0" fontId="68"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xf numFmtId="0" fontId="17" fillId="0" borderId="0"/>
    <xf numFmtId="0" fontId="6"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8" fillId="0" borderId="0"/>
    <xf numFmtId="0" fontId="8" fillId="0" borderId="0"/>
    <xf numFmtId="0" fontId="6" fillId="0" borderId="0"/>
    <xf numFmtId="0" fontId="8" fillId="0" borderId="0"/>
    <xf numFmtId="0" fontId="17" fillId="0" borderId="0"/>
    <xf numFmtId="0" fontId="17" fillId="0" borderId="0"/>
    <xf numFmtId="0" fontId="17" fillId="0" borderId="0"/>
    <xf numFmtId="0" fontId="17" fillId="0" borderId="0">
      <alignment vertical="center"/>
    </xf>
    <xf numFmtId="0" fontId="17" fillId="0" borderId="0">
      <alignment vertical="center"/>
    </xf>
    <xf numFmtId="0" fontId="17" fillId="0" borderId="0">
      <alignment vertical="center"/>
    </xf>
    <xf numFmtId="0" fontId="17" fillId="0" borderId="0"/>
    <xf numFmtId="0" fontId="17" fillId="0" borderId="0"/>
    <xf numFmtId="0" fontId="17" fillId="0" borderId="0"/>
    <xf numFmtId="0" fontId="17" fillId="0" borderId="0"/>
    <xf numFmtId="0" fontId="17" fillId="0" borderId="0">
      <alignment vertical="center"/>
    </xf>
    <xf numFmtId="0" fontId="17" fillId="0" borderId="0">
      <alignment vertical="center"/>
    </xf>
    <xf numFmtId="0" fontId="17" fillId="0" borderId="0"/>
    <xf numFmtId="0" fontId="17" fillId="0" borderId="0"/>
    <xf numFmtId="0" fontId="17" fillId="0" borderId="0"/>
    <xf numFmtId="0" fontId="17"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xf numFmtId="0" fontId="17" fillId="0" borderId="0"/>
    <xf numFmtId="0" fontId="17" fillId="0" borderId="0"/>
    <xf numFmtId="0" fontId="17" fillId="0" borderId="0"/>
    <xf numFmtId="0" fontId="17" fillId="0" borderId="0"/>
    <xf numFmtId="0" fontId="8" fillId="0" borderId="0"/>
    <xf numFmtId="0" fontId="47" fillId="0" borderId="0" applyNumberFormat="0" applyFill="0" applyBorder="0" applyAlignment="0" applyProtection="0">
      <alignment vertical="top"/>
      <protection locked="0"/>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48"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27" fillId="4" borderId="1" applyNumberFormat="0" applyAlignment="0" applyProtection="0">
      <alignment vertical="center"/>
    </xf>
    <xf numFmtId="0" fontId="27" fillId="4" borderId="1" applyNumberFormat="0" applyAlignment="0" applyProtection="0">
      <alignment vertical="center"/>
    </xf>
    <xf numFmtId="0" fontId="27" fillId="4" borderId="1" applyNumberFormat="0" applyAlignment="0" applyProtection="0">
      <alignment vertical="center"/>
    </xf>
    <xf numFmtId="0" fontId="27" fillId="4" borderId="1" applyNumberFormat="0" applyAlignment="0" applyProtection="0">
      <alignment vertical="center"/>
    </xf>
    <xf numFmtId="0" fontId="27" fillId="4" borderId="1" applyNumberFormat="0" applyAlignment="0" applyProtection="0">
      <alignment vertical="center"/>
    </xf>
    <xf numFmtId="0" fontId="27" fillId="4" borderId="1" applyNumberFormat="0" applyAlignment="0" applyProtection="0">
      <alignment vertical="center"/>
    </xf>
    <xf numFmtId="0" fontId="27" fillId="4" borderId="1" applyNumberFormat="0" applyAlignment="0" applyProtection="0">
      <alignment vertical="center"/>
    </xf>
    <xf numFmtId="0" fontId="27" fillId="4" borderId="1" applyNumberFormat="0" applyAlignment="0" applyProtection="0">
      <alignment vertical="center"/>
    </xf>
    <xf numFmtId="0" fontId="27" fillId="4" borderId="1" applyNumberFormat="0" applyAlignment="0" applyProtection="0">
      <alignment vertical="center"/>
    </xf>
    <xf numFmtId="0" fontId="27" fillId="4" borderId="1" applyNumberFormat="0" applyAlignment="0" applyProtection="0">
      <alignment vertical="center"/>
    </xf>
    <xf numFmtId="0" fontId="27" fillId="4" borderId="1" applyNumberFormat="0" applyAlignment="0" applyProtection="0">
      <alignment vertical="center"/>
    </xf>
    <xf numFmtId="0" fontId="27" fillId="4" borderId="1" applyNumberFormat="0" applyAlignment="0" applyProtection="0">
      <alignment vertical="center"/>
    </xf>
    <xf numFmtId="0" fontId="27" fillId="4" borderId="1" applyNumberFormat="0" applyAlignment="0" applyProtection="0">
      <alignment vertical="center"/>
    </xf>
    <xf numFmtId="0" fontId="27" fillId="4" borderId="1" applyNumberFormat="0" applyAlignment="0" applyProtection="0">
      <alignment vertical="center"/>
    </xf>
    <xf numFmtId="0" fontId="27" fillId="4" borderId="1" applyNumberFormat="0" applyAlignment="0" applyProtection="0">
      <alignment vertical="center"/>
    </xf>
    <xf numFmtId="0" fontId="27" fillId="4" borderId="1" applyNumberFormat="0" applyAlignment="0" applyProtection="0">
      <alignment vertical="center"/>
    </xf>
    <xf numFmtId="0" fontId="27" fillId="4" borderId="1" applyNumberFormat="0" applyAlignment="0" applyProtection="0">
      <alignment vertical="center"/>
    </xf>
    <xf numFmtId="0" fontId="27" fillId="4" borderId="1" applyNumberFormat="0" applyAlignment="0" applyProtection="0">
      <alignment vertical="center"/>
    </xf>
    <xf numFmtId="0" fontId="27" fillId="4" borderId="1" applyNumberFormat="0" applyAlignment="0" applyProtection="0">
      <alignment vertical="center"/>
    </xf>
    <xf numFmtId="0" fontId="27" fillId="4" borderId="1" applyNumberFormat="0" applyAlignment="0" applyProtection="0">
      <alignment vertical="center"/>
    </xf>
    <xf numFmtId="0" fontId="27" fillId="4" borderId="1" applyNumberFormat="0" applyAlignment="0" applyProtection="0">
      <alignment vertical="center"/>
    </xf>
    <xf numFmtId="0" fontId="27" fillId="4" borderId="1" applyNumberFormat="0" applyAlignment="0" applyProtection="0">
      <alignment vertical="center"/>
    </xf>
    <xf numFmtId="0" fontId="27" fillId="4" borderId="1" applyNumberFormat="0" applyAlignment="0" applyProtection="0">
      <alignment vertical="center"/>
    </xf>
    <xf numFmtId="0" fontId="27" fillId="4" borderId="1" applyNumberFormat="0" applyAlignment="0" applyProtection="0">
      <alignment vertical="center"/>
    </xf>
    <xf numFmtId="0" fontId="27" fillId="4" borderId="1" applyNumberFormat="0" applyAlignment="0" applyProtection="0">
      <alignment vertical="center"/>
    </xf>
    <xf numFmtId="0" fontId="27" fillId="4" borderId="1" applyNumberFormat="0" applyAlignment="0" applyProtection="0">
      <alignment vertical="center"/>
    </xf>
    <xf numFmtId="0" fontId="27" fillId="4" borderId="1" applyNumberFormat="0" applyAlignment="0" applyProtection="0">
      <alignment vertical="center"/>
    </xf>
    <xf numFmtId="0" fontId="27" fillId="4" borderId="1" applyNumberFormat="0" applyAlignment="0" applyProtection="0">
      <alignment vertical="center"/>
    </xf>
    <xf numFmtId="0" fontId="27" fillId="4" borderId="1" applyNumberFormat="0" applyAlignment="0" applyProtection="0">
      <alignment vertical="center"/>
    </xf>
    <xf numFmtId="0" fontId="27" fillId="4" borderId="1" applyNumberFormat="0" applyAlignment="0" applyProtection="0">
      <alignment vertical="center"/>
    </xf>
    <xf numFmtId="0" fontId="28" fillId="41" borderId="2" applyNumberFormat="0" applyAlignment="0" applyProtection="0">
      <alignment vertical="center"/>
    </xf>
    <xf numFmtId="0" fontId="28" fillId="41" borderId="2" applyNumberFormat="0" applyAlignment="0" applyProtection="0">
      <alignment vertical="center"/>
    </xf>
    <xf numFmtId="0" fontId="28" fillId="41" borderId="2" applyNumberFormat="0" applyAlignment="0" applyProtection="0">
      <alignment vertical="center"/>
    </xf>
    <xf numFmtId="0" fontId="28" fillId="41" borderId="2" applyNumberFormat="0" applyAlignment="0" applyProtection="0">
      <alignment vertical="center"/>
    </xf>
    <xf numFmtId="0" fontId="28" fillId="41" borderId="2" applyNumberFormat="0" applyAlignment="0" applyProtection="0">
      <alignment vertical="center"/>
    </xf>
    <xf numFmtId="0" fontId="28" fillId="41" borderId="2" applyNumberFormat="0" applyAlignment="0" applyProtection="0">
      <alignment vertical="center"/>
    </xf>
    <xf numFmtId="0" fontId="28" fillId="41" borderId="2" applyNumberFormat="0" applyAlignment="0" applyProtection="0">
      <alignment vertical="center"/>
    </xf>
    <xf numFmtId="0" fontId="28" fillId="41" borderId="2" applyNumberFormat="0" applyAlignment="0" applyProtection="0">
      <alignment vertical="center"/>
    </xf>
    <xf numFmtId="0" fontId="28" fillId="41" borderId="2" applyNumberFormat="0" applyAlignment="0" applyProtection="0">
      <alignment vertical="center"/>
    </xf>
    <xf numFmtId="0" fontId="28" fillId="41" borderId="2" applyNumberFormat="0" applyAlignment="0" applyProtection="0">
      <alignment vertical="center"/>
    </xf>
    <xf numFmtId="0" fontId="28" fillId="41" borderId="2" applyNumberFormat="0" applyAlignment="0" applyProtection="0">
      <alignment vertical="center"/>
    </xf>
    <xf numFmtId="0" fontId="28" fillId="41" borderId="2" applyNumberFormat="0" applyAlignment="0" applyProtection="0">
      <alignment vertical="center"/>
    </xf>
    <xf numFmtId="0" fontId="28" fillId="41" borderId="2" applyNumberFormat="0" applyAlignment="0" applyProtection="0">
      <alignment vertical="center"/>
    </xf>
    <xf numFmtId="0" fontId="28" fillId="41" borderId="2" applyNumberFormat="0" applyAlignment="0" applyProtection="0">
      <alignment vertical="center"/>
    </xf>
    <xf numFmtId="0" fontId="28" fillId="41" borderId="2" applyNumberFormat="0" applyAlignment="0" applyProtection="0">
      <alignment vertical="center"/>
    </xf>
    <xf numFmtId="0" fontId="28" fillId="41" borderId="2" applyNumberFormat="0" applyAlignment="0" applyProtection="0">
      <alignment vertical="center"/>
    </xf>
    <xf numFmtId="0" fontId="28" fillId="41" borderId="2" applyNumberFormat="0" applyAlignment="0" applyProtection="0">
      <alignment vertical="center"/>
    </xf>
    <xf numFmtId="0" fontId="28" fillId="41" borderId="2" applyNumberFormat="0" applyAlignment="0" applyProtection="0">
      <alignment vertical="center"/>
    </xf>
    <xf numFmtId="0" fontId="28" fillId="41" borderId="2" applyNumberFormat="0" applyAlignment="0" applyProtection="0">
      <alignment vertical="center"/>
    </xf>
    <xf numFmtId="0" fontId="28" fillId="41" borderId="2" applyNumberFormat="0" applyAlignment="0" applyProtection="0">
      <alignment vertical="center"/>
    </xf>
    <xf numFmtId="0" fontId="28" fillId="41" borderId="2" applyNumberFormat="0" applyAlignment="0" applyProtection="0">
      <alignment vertical="center"/>
    </xf>
    <xf numFmtId="0" fontId="28" fillId="41" borderId="2" applyNumberFormat="0" applyAlignment="0" applyProtection="0">
      <alignment vertical="center"/>
    </xf>
    <xf numFmtId="0" fontId="28" fillId="41" borderId="2" applyNumberFormat="0" applyAlignment="0" applyProtection="0">
      <alignment vertical="center"/>
    </xf>
    <xf numFmtId="0" fontId="28" fillId="41" borderId="2" applyNumberFormat="0" applyAlignment="0" applyProtection="0">
      <alignment vertical="center"/>
    </xf>
    <xf numFmtId="0" fontId="28" fillId="41" borderId="2" applyNumberFormat="0" applyAlignment="0" applyProtection="0">
      <alignment vertical="center"/>
    </xf>
    <xf numFmtId="0" fontId="28" fillId="41" borderId="2" applyNumberFormat="0" applyAlignment="0" applyProtection="0">
      <alignment vertical="center"/>
    </xf>
    <xf numFmtId="0" fontId="28" fillId="41" borderId="2" applyNumberFormat="0" applyAlignment="0" applyProtection="0">
      <alignment vertical="center"/>
    </xf>
    <xf numFmtId="0" fontId="28" fillId="41" borderId="2" applyNumberFormat="0" applyAlignment="0" applyProtection="0">
      <alignment vertical="center"/>
    </xf>
    <xf numFmtId="0" fontId="28" fillId="41" borderId="2" applyNumberFormat="0" applyAlignment="0" applyProtection="0">
      <alignment vertical="center"/>
    </xf>
    <xf numFmtId="0" fontId="28" fillId="41" borderId="2" applyNumberFormat="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5" fillId="0" borderId="6" applyNumberFormat="0" applyFill="0" applyAlignment="0" applyProtection="0">
      <alignment vertical="center"/>
    </xf>
    <xf numFmtId="0" fontId="35" fillId="0" borderId="6" applyNumberFormat="0" applyFill="0" applyAlignment="0" applyProtection="0">
      <alignment vertical="center"/>
    </xf>
    <xf numFmtId="0" fontId="35" fillId="0" borderId="6" applyNumberFormat="0" applyFill="0" applyAlignment="0" applyProtection="0">
      <alignment vertical="center"/>
    </xf>
    <xf numFmtId="0" fontId="35" fillId="0" borderId="6" applyNumberFormat="0" applyFill="0" applyAlignment="0" applyProtection="0">
      <alignment vertical="center"/>
    </xf>
    <xf numFmtId="0" fontId="35" fillId="0" borderId="6" applyNumberFormat="0" applyFill="0" applyAlignment="0" applyProtection="0">
      <alignment vertical="center"/>
    </xf>
    <xf numFmtId="0" fontId="35" fillId="0" borderId="6" applyNumberFormat="0" applyFill="0" applyAlignment="0" applyProtection="0">
      <alignment vertical="center"/>
    </xf>
    <xf numFmtId="0" fontId="35" fillId="0" borderId="6" applyNumberFormat="0" applyFill="0" applyAlignment="0" applyProtection="0">
      <alignment vertical="center"/>
    </xf>
    <xf numFmtId="0" fontId="35" fillId="0" borderId="6" applyNumberFormat="0" applyFill="0" applyAlignment="0" applyProtection="0">
      <alignment vertical="center"/>
    </xf>
    <xf numFmtId="0" fontId="35" fillId="0" borderId="6" applyNumberFormat="0" applyFill="0" applyAlignment="0" applyProtection="0">
      <alignment vertical="center"/>
    </xf>
    <xf numFmtId="0" fontId="35" fillId="0" borderId="6" applyNumberFormat="0" applyFill="0" applyAlignment="0" applyProtection="0">
      <alignment vertical="center"/>
    </xf>
    <xf numFmtId="0" fontId="35" fillId="0" borderId="6" applyNumberFormat="0" applyFill="0" applyAlignment="0" applyProtection="0">
      <alignment vertical="center"/>
    </xf>
    <xf numFmtId="0" fontId="35" fillId="0" borderId="6" applyNumberFormat="0" applyFill="0" applyAlignment="0" applyProtection="0">
      <alignment vertical="center"/>
    </xf>
    <xf numFmtId="0" fontId="35" fillId="0" borderId="6" applyNumberFormat="0" applyFill="0" applyAlignment="0" applyProtection="0">
      <alignment vertical="center"/>
    </xf>
    <xf numFmtId="0" fontId="35" fillId="0" borderId="6" applyNumberFormat="0" applyFill="0" applyAlignment="0" applyProtection="0">
      <alignment vertical="center"/>
    </xf>
    <xf numFmtId="0" fontId="35" fillId="0" borderId="6" applyNumberFormat="0" applyFill="0" applyAlignment="0" applyProtection="0">
      <alignment vertical="center"/>
    </xf>
    <xf numFmtId="0" fontId="35" fillId="0" borderId="6" applyNumberFormat="0" applyFill="0" applyAlignment="0" applyProtection="0">
      <alignment vertical="center"/>
    </xf>
    <xf numFmtId="0" fontId="35" fillId="0" borderId="6" applyNumberFormat="0" applyFill="0" applyAlignment="0" applyProtection="0">
      <alignment vertical="center"/>
    </xf>
    <xf numFmtId="0" fontId="35" fillId="0" borderId="6" applyNumberFormat="0" applyFill="0" applyAlignment="0" applyProtection="0">
      <alignment vertical="center"/>
    </xf>
    <xf numFmtId="0" fontId="35" fillId="0" borderId="6" applyNumberFormat="0" applyFill="0" applyAlignment="0" applyProtection="0">
      <alignment vertical="center"/>
    </xf>
    <xf numFmtId="0" fontId="35" fillId="0" borderId="6" applyNumberFormat="0" applyFill="0" applyAlignment="0" applyProtection="0">
      <alignment vertical="center"/>
    </xf>
    <xf numFmtId="0" fontId="35" fillId="0" borderId="6" applyNumberFormat="0" applyFill="0" applyAlignment="0" applyProtection="0">
      <alignment vertical="center"/>
    </xf>
    <xf numFmtId="0" fontId="35" fillId="0" borderId="6" applyNumberFormat="0" applyFill="0" applyAlignment="0" applyProtection="0">
      <alignment vertical="center"/>
    </xf>
    <xf numFmtId="0" fontId="35" fillId="0" borderId="6" applyNumberFormat="0" applyFill="0" applyAlignment="0" applyProtection="0">
      <alignment vertical="center"/>
    </xf>
    <xf numFmtId="0" fontId="35" fillId="0" borderId="6" applyNumberFormat="0" applyFill="0" applyAlignment="0" applyProtection="0">
      <alignment vertical="center"/>
    </xf>
    <xf numFmtId="0" fontId="35" fillId="0" borderId="6" applyNumberFormat="0" applyFill="0" applyAlignment="0" applyProtection="0">
      <alignment vertical="center"/>
    </xf>
    <xf numFmtId="0" fontId="35" fillId="0" borderId="6" applyNumberFormat="0" applyFill="0" applyAlignment="0" applyProtection="0">
      <alignment vertical="center"/>
    </xf>
    <xf numFmtId="0" fontId="35" fillId="0" borderId="6" applyNumberFormat="0" applyFill="0" applyAlignment="0" applyProtection="0">
      <alignment vertical="center"/>
    </xf>
    <xf numFmtId="0" fontId="35" fillId="0" borderId="6" applyNumberFormat="0" applyFill="0" applyAlignment="0" applyProtection="0">
      <alignment vertical="center"/>
    </xf>
    <xf numFmtId="0" fontId="35" fillId="0" borderId="6" applyNumberFormat="0" applyFill="0" applyAlignment="0" applyProtection="0">
      <alignment vertical="center"/>
    </xf>
    <xf numFmtId="0" fontId="35" fillId="0" borderId="6" applyNumberFormat="0" applyFill="0" applyAlignment="0" applyProtection="0">
      <alignment vertical="center"/>
    </xf>
    <xf numFmtId="0" fontId="38" fillId="0" borderId="0"/>
    <xf numFmtId="41" fontId="17" fillId="0" borderId="0" applyFont="0" applyFill="0" applyBorder="0" applyAlignment="0" applyProtection="0"/>
    <xf numFmtId="4" fontId="38"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79" fontId="17" fillId="0" borderId="0" applyFont="0" applyFill="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9" fillId="4" borderId="8" applyNumberFormat="0" applyAlignment="0" applyProtection="0">
      <alignment vertical="center"/>
    </xf>
    <xf numFmtId="0" fontId="39" fillId="4" borderId="8" applyNumberFormat="0" applyAlignment="0" applyProtection="0">
      <alignment vertical="center"/>
    </xf>
    <xf numFmtId="0" fontId="39" fillId="4" borderId="8" applyNumberFormat="0" applyAlignment="0" applyProtection="0">
      <alignment vertical="center"/>
    </xf>
    <xf numFmtId="0" fontId="39" fillId="4" borderId="8" applyNumberFormat="0" applyAlignment="0" applyProtection="0">
      <alignment vertical="center"/>
    </xf>
    <xf numFmtId="0" fontId="39" fillId="4" borderId="8" applyNumberFormat="0" applyAlignment="0" applyProtection="0">
      <alignment vertical="center"/>
    </xf>
    <xf numFmtId="0" fontId="39" fillId="4" borderId="8" applyNumberFormat="0" applyAlignment="0" applyProtection="0">
      <alignment vertical="center"/>
    </xf>
    <xf numFmtId="0" fontId="39" fillId="4" borderId="8" applyNumberFormat="0" applyAlignment="0" applyProtection="0">
      <alignment vertical="center"/>
    </xf>
    <xf numFmtId="0" fontId="39" fillId="4" borderId="8" applyNumberFormat="0" applyAlignment="0" applyProtection="0">
      <alignment vertical="center"/>
    </xf>
    <xf numFmtId="0" fontId="39" fillId="4" borderId="8" applyNumberFormat="0" applyAlignment="0" applyProtection="0">
      <alignment vertical="center"/>
    </xf>
    <xf numFmtId="0" fontId="39" fillId="4" borderId="8" applyNumberFormat="0" applyAlignment="0" applyProtection="0">
      <alignment vertical="center"/>
    </xf>
    <xf numFmtId="0" fontId="39" fillId="4" borderId="8" applyNumberFormat="0" applyAlignment="0" applyProtection="0">
      <alignment vertical="center"/>
    </xf>
    <xf numFmtId="0" fontId="39" fillId="4" borderId="8" applyNumberFormat="0" applyAlignment="0" applyProtection="0">
      <alignment vertical="center"/>
    </xf>
    <xf numFmtId="0" fontId="39" fillId="4" borderId="8" applyNumberFormat="0" applyAlignment="0" applyProtection="0">
      <alignment vertical="center"/>
    </xf>
    <xf numFmtId="0" fontId="39" fillId="4" borderId="8" applyNumberFormat="0" applyAlignment="0" applyProtection="0">
      <alignment vertical="center"/>
    </xf>
    <xf numFmtId="0" fontId="39" fillId="4" borderId="8" applyNumberFormat="0" applyAlignment="0" applyProtection="0">
      <alignment vertical="center"/>
    </xf>
    <xf numFmtId="0" fontId="39" fillId="4" borderId="8" applyNumberFormat="0" applyAlignment="0" applyProtection="0">
      <alignment vertical="center"/>
    </xf>
    <xf numFmtId="0" fontId="39" fillId="4" borderId="8" applyNumberFormat="0" applyAlignment="0" applyProtection="0">
      <alignment vertical="center"/>
    </xf>
    <xf numFmtId="0" fontId="39" fillId="4" borderId="8" applyNumberFormat="0" applyAlignment="0" applyProtection="0">
      <alignment vertical="center"/>
    </xf>
    <xf numFmtId="0" fontId="39" fillId="4" borderId="8" applyNumberFormat="0" applyAlignment="0" applyProtection="0">
      <alignment vertical="center"/>
    </xf>
    <xf numFmtId="0" fontId="39" fillId="4" borderId="8" applyNumberFormat="0" applyAlignment="0" applyProtection="0">
      <alignment vertical="center"/>
    </xf>
    <xf numFmtId="0" fontId="39" fillId="4" borderId="8" applyNumberFormat="0" applyAlignment="0" applyProtection="0">
      <alignment vertical="center"/>
    </xf>
    <xf numFmtId="0" fontId="39" fillId="4" borderId="8" applyNumberFormat="0" applyAlignment="0" applyProtection="0">
      <alignment vertical="center"/>
    </xf>
    <xf numFmtId="0" fontId="39" fillId="4" borderId="8" applyNumberFormat="0" applyAlignment="0" applyProtection="0">
      <alignment vertical="center"/>
    </xf>
    <xf numFmtId="0" fontId="39" fillId="4" borderId="8" applyNumberFormat="0" applyAlignment="0" applyProtection="0">
      <alignment vertical="center"/>
    </xf>
    <xf numFmtId="0" fontId="39" fillId="4" borderId="8" applyNumberFormat="0" applyAlignment="0" applyProtection="0">
      <alignment vertical="center"/>
    </xf>
    <xf numFmtId="0" fontId="39" fillId="4" borderId="8" applyNumberFormat="0" applyAlignment="0" applyProtection="0">
      <alignment vertical="center"/>
    </xf>
    <xf numFmtId="0" fontId="39" fillId="4" borderId="8" applyNumberFormat="0" applyAlignment="0" applyProtection="0">
      <alignment vertical="center"/>
    </xf>
    <xf numFmtId="0" fontId="39" fillId="4" borderId="8" applyNumberFormat="0" applyAlignment="0" applyProtection="0">
      <alignment vertical="center"/>
    </xf>
    <xf numFmtId="0" fontId="39" fillId="4" borderId="8" applyNumberFormat="0" applyAlignment="0" applyProtection="0">
      <alignment vertical="center"/>
    </xf>
    <xf numFmtId="0" fontId="39" fillId="4" borderId="8" applyNumberFormat="0" applyAlignment="0" applyProtection="0">
      <alignment vertical="center"/>
    </xf>
    <xf numFmtId="0" fontId="34" fillId="21" borderId="1" applyNumberFormat="0" applyAlignment="0" applyProtection="0">
      <alignment vertical="center"/>
    </xf>
    <xf numFmtId="0" fontId="34" fillId="21" borderId="1" applyNumberFormat="0" applyAlignment="0" applyProtection="0">
      <alignment vertical="center"/>
    </xf>
    <xf numFmtId="0" fontId="34" fillId="21" borderId="1" applyNumberFormat="0" applyAlignment="0" applyProtection="0">
      <alignment vertical="center"/>
    </xf>
    <xf numFmtId="0" fontId="34" fillId="21" borderId="1" applyNumberFormat="0" applyAlignment="0" applyProtection="0">
      <alignment vertical="center"/>
    </xf>
    <xf numFmtId="0" fontId="34" fillId="21" borderId="1" applyNumberFormat="0" applyAlignment="0" applyProtection="0">
      <alignment vertical="center"/>
    </xf>
    <xf numFmtId="0" fontId="34" fillId="21" borderId="1" applyNumberFormat="0" applyAlignment="0" applyProtection="0">
      <alignment vertical="center"/>
    </xf>
    <xf numFmtId="0" fontId="34" fillId="21" borderId="1" applyNumberFormat="0" applyAlignment="0" applyProtection="0">
      <alignment vertical="center"/>
    </xf>
    <xf numFmtId="0" fontId="34" fillId="21" borderId="1" applyNumberFormat="0" applyAlignment="0" applyProtection="0">
      <alignment vertical="center"/>
    </xf>
    <xf numFmtId="0" fontId="34" fillId="21" borderId="1" applyNumberFormat="0" applyAlignment="0" applyProtection="0">
      <alignment vertical="center"/>
    </xf>
    <xf numFmtId="0" fontId="34" fillId="21" borderId="1" applyNumberFormat="0" applyAlignment="0" applyProtection="0">
      <alignment vertical="center"/>
    </xf>
    <xf numFmtId="0" fontId="34" fillId="21" borderId="1" applyNumberFormat="0" applyAlignment="0" applyProtection="0">
      <alignment vertical="center"/>
    </xf>
    <xf numFmtId="0" fontId="34" fillId="21" borderId="1" applyNumberFormat="0" applyAlignment="0" applyProtection="0">
      <alignment vertical="center"/>
    </xf>
    <xf numFmtId="0" fontId="34" fillId="21" borderId="1" applyNumberFormat="0" applyAlignment="0" applyProtection="0">
      <alignment vertical="center"/>
    </xf>
    <xf numFmtId="0" fontId="34" fillId="21" borderId="1" applyNumberFormat="0" applyAlignment="0" applyProtection="0">
      <alignment vertical="center"/>
    </xf>
    <xf numFmtId="0" fontId="34" fillId="21" borderId="1" applyNumberFormat="0" applyAlignment="0" applyProtection="0">
      <alignment vertical="center"/>
    </xf>
    <xf numFmtId="0" fontId="34" fillId="21" borderId="1" applyNumberFormat="0" applyAlignment="0" applyProtection="0">
      <alignment vertical="center"/>
    </xf>
    <xf numFmtId="0" fontId="34" fillId="21" borderId="1" applyNumberFormat="0" applyAlignment="0" applyProtection="0">
      <alignment vertical="center"/>
    </xf>
    <xf numFmtId="0" fontId="34" fillId="21" borderId="1" applyNumberFormat="0" applyAlignment="0" applyProtection="0">
      <alignment vertical="center"/>
    </xf>
    <xf numFmtId="0" fontId="34" fillId="21" borderId="1" applyNumberFormat="0" applyAlignment="0" applyProtection="0">
      <alignment vertical="center"/>
    </xf>
    <xf numFmtId="0" fontId="34" fillId="21" borderId="1" applyNumberFormat="0" applyAlignment="0" applyProtection="0">
      <alignment vertical="center"/>
    </xf>
    <xf numFmtId="0" fontId="34" fillId="21" borderId="1" applyNumberFormat="0" applyAlignment="0" applyProtection="0">
      <alignment vertical="center"/>
    </xf>
    <xf numFmtId="0" fontId="34" fillId="21" borderId="1" applyNumberFormat="0" applyAlignment="0" applyProtection="0">
      <alignment vertical="center"/>
    </xf>
    <xf numFmtId="0" fontId="34" fillId="21" borderId="1" applyNumberFormat="0" applyAlignment="0" applyProtection="0">
      <alignment vertical="center"/>
    </xf>
    <xf numFmtId="0" fontId="34" fillId="21" borderId="1" applyNumberFormat="0" applyAlignment="0" applyProtection="0">
      <alignment vertical="center"/>
    </xf>
    <xf numFmtId="0" fontId="34" fillId="21" borderId="1" applyNumberFormat="0" applyAlignment="0" applyProtection="0">
      <alignment vertical="center"/>
    </xf>
    <xf numFmtId="0" fontId="34" fillId="21" borderId="1" applyNumberFormat="0" applyAlignment="0" applyProtection="0">
      <alignment vertical="center"/>
    </xf>
    <xf numFmtId="0" fontId="34" fillId="21" borderId="1" applyNumberFormat="0" applyAlignment="0" applyProtection="0">
      <alignment vertical="center"/>
    </xf>
    <xf numFmtId="0" fontId="34" fillId="21" borderId="1" applyNumberFormat="0" applyAlignment="0" applyProtection="0">
      <alignment vertical="center"/>
    </xf>
    <xf numFmtId="0" fontId="34" fillId="21" borderId="1" applyNumberFormat="0" applyAlignment="0" applyProtection="0">
      <alignment vertical="center"/>
    </xf>
    <xf numFmtId="0" fontId="34" fillId="21" borderId="1" applyNumberFormat="0" applyAlignment="0" applyProtection="0">
      <alignment vertical="center"/>
    </xf>
    <xf numFmtId="0" fontId="19" fillId="0" borderId="0"/>
    <xf numFmtId="0" fontId="24" fillId="10" borderId="7" applyNumberFormat="0" applyFont="0" applyAlignment="0" applyProtection="0">
      <alignment vertical="center"/>
    </xf>
    <xf numFmtId="0" fontId="24" fillId="10" borderId="7" applyNumberFormat="0" applyFont="0" applyAlignment="0" applyProtection="0">
      <alignment vertical="center"/>
    </xf>
    <xf numFmtId="0" fontId="24" fillId="10" borderId="7" applyNumberFormat="0" applyFont="0" applyAlignment="0" applyProtection="0">
      <alignment vertical="center"/>
    </xf>
    <xf numFmtId="0" fontId="24" fillId="10" borderId="7" applyNumberFormat="0" applyFont="0" applyAlignment="0" applyProtection="0">
      <alignment vertical="center"/>
    </xf>
    <xf numFmtId="0" fontId="24" fillId="10" borderId="7" applyNumberFormat="0" applyFont="0" applyAlignment="0" applyProtection="0">
      <alignment vertical="center"/>
    </xf>
    <xf numFmtId="0" fontId="24" fillId="10" borderId="7" applyNumberFormat="0" applyFont="0" applyAlignment="0" applyProtection="0">
      <alignment vertical="center"/>
    </xf>
    <xf numFmtId="0" fontId="24" fillId="10" borderId="7" applyNumberFormat="0" applyFont="0" applyAlignment="0" applyProtection="0">
      <alignment vertical="center"/>
    </xf>
    <xf numFmtId="0" fontId="24" fillId="10" borderId="7" applyNumberFormat="0" applyFont="0" applyAlignment="0" applyProtection="0">
      <alignment vertical="center"/>
    </xf>
    <xf numFmtId="0" fontId="24" fillId="10" borderId="7" applyNumberFormat="0" applyFont="0" applyAlignment="0" applyProtection="0">
      <alignment vertical="center"/>
    </xf>
    <xf numFmtId="0" fontId="24" fillId="10" borderId="7" applyNumberFormat="0" applyFont="0" applyAlignment="0" applyProtection="0">
      <alignment vertical="center"/>
    </xf>
    <xf numFmtId="0" fontId="24" fillId="10" borderId="7" applyNumberFormat="0" applyFont="0" applyAlignment="0" applyProtection="0">
      <alignment vertical="center"/>
    </xf>
    <xf numFmtId="0" fontId="24" fillId="10" borderId="7" applyNumberFormat="0" applyFont="0" applyAlignment="0" applyProtection="0">
      <alignment vertical="center"/>
    </xf>
    <xf numFmtId="0" fontId="24" fillId="10" borderId="7" applyNumberFormat="0" applyFont="0" applyAlignment="0" applyProtection="0">
      <alignment vertical="center"/>
    </xf>
    <xf numFmtId="0" fontId="24" fillId="10" borderId="7" applyNumberFormat="0" applyFont="0" applyAlignment="0" applyProtection="0">
      <alignment vertical="center"/>
    </xf>
    <xf numFmtId="0" fontId="24" fillId="10" borderId="7" applyNumberFormat="0" applyFont="0" applyAlignment="0" applyProtection="0">
      <alignment vertical="center"/>
    </xf>
    <xf numFmtId="0" fontId="24" fillId="10" borderId="7" applyNumberFormat="0" applyFont="0" applyAlignment="0" applyProtection="0">
      <alignment vertical="center"/>
    </xf>
    <xf numFmtId="0" fontId="24" fillId="10" borderId="7" applyNumberFormat="0" applyFont="0" applyAlignment="0" applyProtection="0">
      <alignment vertical="center"/>
    </xf>
    <xf numFmtId="0" fontId="24" fillId="10" borderId="7" applyNumberFormat="0" applyFont="0" applyAlignment="0" applyProtection="0">
      <alignment vertical="center"/>
    </xf>
    <xf numFmtId="0" fontId="24" fillId="10" borderId="7" applyNumberFormat="0" applyFont="0" applyAlignment="0" applyProtection="0">
      <alignment vertical="center"/>
    </xf>
    <xf numFmtId="0" fontId="24" fillId="10" borderId="7" applyNumberFormat="0" applyFont="0" applyAlignment="0" applyProtection="0">
      <alignment vertical="center"/>
    </xf>
    <xf numFmtId="0" fontId="24" fillId="10" borderId="7" applyNumberFormat="0" applyFont="0" applyAlignment="0" applyProtection="0">
      <alignment vertical="center"/>
    </xf>
    <xf numFmtId="0" fontId="24" fillId="10" borderId="7" applyNumberFormat="0" applyFont="0" applyAlignment="0" applyProtection="0">
      <alignment vertical="center"/>
    </xf>
    <xf numFmtId="0" fontId="24" fillId="10" borderId="7" applyNumberFormat="0" applyFont="0" applyAlignment="0" applyProtection="0">
      <alignment vertical="center"/>
    </xf>
    <xf numFmtId="0" fontId="24" fillId="10" borderId="7" applyNumberFormat="0" applyFont="0" applyAlignment="0" applyProtection="0">
      <alignment vertical="center"/>
    </xf>
    <xf numFmtId="0" fontId="24" fillId="10" borderId="7" applyNumberFormat="0" applyFont="0" applyAlignment="0" applyProtection="0">
      <alignment vertical="center"/>
    </xf>
    <xf numFmtId="0" fontId="24" fillId="10" borderId="7" applyNumberFormat="0" applyFont="0" applyAlignment="0" applyProtection="0">
      <alignment vertical="center"/>
    </xf>
    <xf numFmtId="0" fontId="24" fillId="10" borderId="7" applyNumberFormat="0" applyFont="0" applyAlignment="0" applyProtection="0">
      <alignment vertical="center"/>
    </xf>
    <xf numFmtId="0" fontId="24" fillId="10" borderId="7" applyNumberFormat="0" applyFont="0" applyAlignment="0" applyProtection="0">
      <alignment vertical="center"/>
    </xf>
    <xf numFmtId="0" fontId="24" fillId="10" borderId="7" applyNumberFormat="0" applyFont="0" applyAlignment="0" applyProtection="0">
      <alignment vertical="center"/>
    </xf>
    <xf numFmtId="0" fontId="24" fillId="10" borderId="7" applyNumberFormat="0" applyFont="0" applyAlignment="0" applyProtection="0">
      <alignment vertical="center"/>
    </xf>
    <xf numFmtId="0" fontId="23" fillId="0" borderId="0"/>
    <xf numFmtId="0" fontId="5" fillId="0" borderId="0">
      <alignment vertical="center"/>
    </xf>
    <xf numFmtId="0" fontId="8" fillId="0" borderId="0">
      <alignment vertical="center"/>
    </xf>
    <xf numFmtId="0" fontId="19" fillId="0" borderId="0"/>
    <xf numFmtId="0" fontId="8" fillId="0" borderId="0"/>
    <xf numFmtId="0" fontId="8" fillId="0" borderId="0"/>
    <xf numFmtId="0" fontId="8" fillId="0" borderId="0"/>
    <xf numFmtId="0" fontId="8" fillId="0" borderId="0"/>
    <xf numFmtId="0" fontId="8" fillId="0" borderId="0"/>
    <xf numFmtId="0" fontId="8" fillId="0" borderId="0">
      <alignment vertical="center"/>
    </xf>
    <xf numFmtId="0" fontId="24" fillId="4" borderId="0" applyNumberFormat="0" applyBorder="0" applyAlignment="0" applyProtection="0">
      <alignment vertical="center"/>
    </xf>
    <xf numFmtId="0" fontId="24" fillId="7" borderId="0" applyNumberFormat="0" applyBorder="0" applyAlignment="0" applyProtection="0">
      <alignment vertical="center"/>
    </xf>
    <xf numFmtId="0" fontId="24" fillId="10" borderId="0" applyNumberFormat="0" applyBorder="0" applyAlignment="0" applyProtection="0">
      <alignment vertical="center"/>
    </xf>
    <xf numFmtId="0" fontId="24" fillId="4" borderId="0" applyNumberFormat="0" applyBorder="0" applyAlignment="0" applyProtection="0">
      <alignment vertical="center"/>
    </xf>
    <xf numFmtId="0" fontId="24" fillId="13" borderId="0" applyNumberFormat="0" applyBorder="0" applyAlignment="0" applyProtection="0">
      <alignment vertical="center"/>
    </xf>
    <xf numFmtId="0" fontId="24" fillId="12" borderId="0" applyNumberFormat="0" applyBorder="0" applyAlignment="0" applyProtection="0">
      <alignment vertical="center"/>
    </xf>
    <xf numFmtId="0" fontId="24" fillId="15"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8" borderId="0" applyNumberFormat="0" applyBorder="0" applyAlignment="0" applyProtection="0">
      <alignment vertical="center"/>
    </xf>
    <xf numFmtId="0" fontId="24" fillId="7" borderId="0" applyNumberFormat="0" applyBorder="0" applyAlignment="0" applyProtection="0">
      <alignment vertical="center"/>
    </xf>
    <xf numFmtId="0" fontId="24" fillId="6" borderId="0" applyNumberFormat="0" applyBorder="0" applyAlignment="0" applyProtection="0">
      <alignment vertical="center"/>
    </xf>
    <xf numFmtId="0" fontId="24" fillId="21" borderId="0" applyNumberFormat="0" applyBorder="0" applyAlignment="0" applyProtection="0">
      <alignment vertical="center"/>
    </xf>
    <xf numFmtId="0" fontId="24" fillId="18" borderId="0" applyNumberFormat="0" applyBorder="0" applyAlignment="0" applyProtection="0">
      <alignment vertical="center"/>
    </xf>
    <xf numFmtId="0" fontId="24" fillId="22" borderId="0" applyNumberFormat="0" applyBorder="0" applyAlignment="0" applyProtection="0">
      <alignment vertical="center"/>
    </xf>
    <xf numFmtId="0" fontId="24" fillId="16" borderId="0" applyNumberFormat="0" applyBorder="0" applyAlignment="0" applyProtection="0">
      <alignment vertical="center"/>
    </xf>
    <xf numFmtId="0" fontId="24" fillId="15"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5" fillId="26" borderId="0" applyNumberFormat="0" applyBorder="0" applyAlignment="0" applyProtection="0">
      <alignment vertical="center"/>
    </xf>
    <xf numFmtId="0" fontId="25" fillId="7" borderId="0" applyNumberFormat="0" applyBorder="0" applyAlignment="0" applyProtection="0">
      <alignment vertical="center"/>
    </xf>
    <xf numFmtId="0" fontId="25" fillId="6" borderId="0" applyNumberFormat="0" applyBorder="0" applyAlignment="0" applyProtection="0">
      <alignment vertical="center"/>
    </xf>
    <xf numFmtId="0" fontId="25" fillId="21" borderId="0" applyNumberFormat="0" applyBorder="0" applyAlignment="0" applyProtection="0">
      <alignment vertical="center"/>
    </xf>
    <xf numFmtId="0" fontId="25" fillId="18" borderId="0" applyNumberFormat="0" applyBorder="0" applyAlignment="0" applyProtection="0">
      <alignment vertical="center"/>
    </xf>
    <xf numFmtId="0" fontId="25" fillId="26" borderId="0" applyNumberFormat="0" applyBorder="0" applyAlignment="0" applyProtection="0">
      <alignment vertical="center"/>
    </xf>
    <xf numFmtId="0" fontId="25" fillId="25" borderId="0" applyNumberFormat="0" applyBorder="0" applyAlignment="0" applyProtection="0">
      <alignment vertical="center"/>
    </xf>
    <xf numFmtId="0" fontId="25" fillId="15"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26" borderId="0" applyNumberFormat="0" applyBorder="0" applyAlignment="0" applyProtection="0">
      <alignment vertical="center"/>
    </xf>
    <xf numFmtId="0" fontId="25" fillId="31" borderId="0" applyNumberFormat="0" applyBorder="0" applyAlignment="0" applyProtection="0">
      <alignment vertical="center"/>
    </xf>
    <xf numFmtId="0" fontId="25" fillId="30" borderId="0" applyNumberFormat="0" applyBorder="0" applyAlignment="0" applyProtection="0">
      <alignment vertical="center"/>
    </xf>
    <xf numFmtId="0" fontId="25" fillId="33" borderId="0" applyNumberFormat="0" applyBorder="0" applyAlignment="0" applyProtection="0">
      <alignment vertical="center"/>
    </xf>
    <xf numFmtId="0" fontId="25" fillId="32" borderId="0" applyNumberFormat="0" applyBorder="0" applyAlignment="0" applyProtection="0">
      <alignment vertical="center"/>
    </xf>
    <xf numFmtId="0" fontId="25" fillId="35" borderId="0" applyNumberFormat="0" applyBorder="0" applyAlignment="0" applyProtection="0">
      <alignment vertical="center"/>
    </xf>
    <xf numFmtId="0" fontId="25" fillId="26" borderId="0" applyNumberFormat="0" applyBorder="0" applyAlignment="0" applyProtection="0">
      <alignment vertical="center"/>
    </xf>
    <xf numFmtId="0" fontId="25" fillId="25" borderId="0" applyNumberFormat="0" applyBorder="0" applyAlignment="0" applyProtection="0">
      <alignment vertical="center"/>
    </xf>
    <xf numFmtId="0" fontId="25" fillId="37" borderId="0" applyNumberFormat="0" applyBorder="0" applyAlignment="0" applyProtection="0">
      <alignment vertical="center"/>
    </xf>
    <xf numFmtId="0" fontId="25" fillId="36" borderId="0" applyNumberFormat="0" applyBorder="0" applyAlignment="0" applyProtection="0">
      <alignment vertical="center"/>
    </xf>
    <xf numFmtId="0" fontId="26" fillId="5" borderId="0" applyNumberFormat="0" applyBorder="0" applyAlignment="0" applyProtection="0">
      <alignment vertical="center"/>
    </xf>
    <xf numFmtId="0" fontId="27" fillId="17" borderId="1" applyNumberFormat="0" applyAlignment="0" applyProtection="0">
      <alignment vertical="center"/>
    </xf>
    <xf numFmtId="0" fontId="28" fillId="38" borderId="2" applyNumberFormat="0" applyAlignment="0" applyProtection="0">
      <alignment vertical="center"/>
    </xf>
    <xf numFmtId="0" fontId="29" fillId="0" borderId="0" applyNumberFormat="0" applyFill="0" applyBorder="0" applyAlignment="0" applyProtection="0">
      <alignment vertical="center"/>
    </xf>
    <xf numFmtId="0" fontId="30" fillId="8" borderId="0" applyNumberFormat="0" applyBorder="0" applyAlignment="0" applyProtection="0">
      <alignment vertical="center"/>
    </xf>
    <xf numFmtId="0" fontId="31" fillId="0" borderId="3" applyNumberFormat="0" applyFill="0" applyAlignment="0" applyProtection="0">
      <alignment vertical="center"/>
    </xf>
    <xf numFmtId="0" fontId="32" fillId="0" borderId="4" applyNumberFormat="0" applyFill="0" applyAlignment="0" applyProtection="0">
      <alignment vertical="center"/>
    </xf>
    <xf numFmtId="0" fontId="33" fillId="0" borderId="5" applyNumberFormat="0" applyFill="0" applyAlignment="0" applyProtection="0">
      <alignment vertical="center"/>
    </xf>
    <xf numFmtId="0" fontId="33" fillId="0" borderId="0" applyNumberFormat="0" applyFill="0" applyBorder="0" applyAlignment="0" applyProtection="0">
      <alignment vertical="center"/>
    </xf>
    <xf numFmtId="0" fontId="34" fillId="14" borderId="1" applyNumberFormat="0" applyAlignment="0" applyProtection="0">
      <alignment vertical="center"/>
    </xf>
    <xf numFmtId="0" fontId="35" fillId="0" borderId="6" applyNumberFormat="0" applyFill="0" applyAlignment="0" applyProtection="0">
      <alignment vertical="center"/>
    </xf>
    <xf numFmtId="0" fontId="36" fillId="20" borderId="0" applyNumberFormat="0" applyBorder="0" applyAlignment="0" applyProtection="0">
      <alignment vertical="center"/>
    </xf>
    <xf numFmtId="0" fontId="38" fillId="0" borderId="0"/>
    <xf numFmtId="0" fontId="24" fillId="9" borderId="7" applyNumberFormat="0" applyFont="0" applyAlignment="0" applyProtection="0">
      <alignment vertical="center"/>
    </xf>
    <xf numFmtId="0" fontId="39" fillId="17" borderId="8" applyNumberFormat="0" applyAlignment="0" applyProtection="0">
      <alignment vertical="center"/>
    </xf>
    <xf numFmtId="0" fontId="40" fillId="0" borderId="0" applyNumberFormat="0" applyFill="0" applyBorder="0" applyAlignment="0" applyProtection="0">
      <alignment vertical="center"/>
    </xf>
    <xf numFmtId="0" fontId="41" fillId="0" borderId="9" applyNumberFormat="0" applyFill="0" applyAlignment="0" applyProtection="0">
      <alignment vertical="center"/>
    </xf>
    <xf numFmtId="0" fontId="42" fillId="0" borderId="0" applyNumberFormat="0" applyFill="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68" fillId="0" borderId="0">
      <alignment vertical="center"/>
    </xf>
    <xf numFmtId="0" fontId="8" fillId="0" borderId="0">
      <alignment vertical="center"/>
    </xf>
    <xf numFmtId="0" fontId="8" fillId="0" borderId="0">
      <alignment vertical="center"/>
    </xf>
    <xf numFmtId="0" fontId="8" fillId="0" borderId="0"/>
    <xf numFmtId="0" fontId="8" fillId="0" borderId="0"/>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8" fillId="0" borderId="0"/>
    <xf numFmtId="0" fontId="8" fillId="0" borderId="0"/>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41" fillId="0" borderId="12" applyNumberFormat="0" applyFill="0" applyAlignment="0" applyProtection="0">
      <alignment vertical="center"/>
    </xf>
    <xf numFmtId="0" fontId="27" fillId="4" borderId="1" applyNumberFormat="0" applyAlignment="0" applyProtection="0">
      <alignment vertical="center"/>
    </xf>
    <xf numFmtId="0" fontId="27" fillId="4" borderId="1" applyNumberFormat="0" applyAlignment="0" applyProtection="0">
      <alignment vertical="center"/>
    </xf>
    <xf numFmtId="0" fontId="27" fillId="4" borderId="1" applyNumberFormat="0" applyAlignment="0" applyProtection="0">
      <alignment vertical="center"/>
    </xf>
    <xf numFmtId="0" fontId="27" fillId="4" borderId="1" applyNumberFormat="0" applyAlignment="0" applyProtection="0">
      <alignment vertical="center"/>
    </xf>
    <xf numFmtId="0" fontId="27" fillId="4" borderId="1" applyNumberFormat="0" applyAlignment="0" applyProtection="0">
      <alignment vertical="center"/>
    </xf>
    <xf numFmtId="0" fontId="27" fillId="4" borderId="1" applyNumberFormat="0" applyAlignment="0" applyProtection="0">
      <alignment vertical="center"/>
    </xf>
    <xf numFmtId="0" fontId="27" fillId="4" borderId="1" applyNumberFormat="0" applyAlignment="0" applyProtection="0">
      <alignment vertical="center"/>
    </xf>
    <xf numFmtId="0" fontId="27" fillId="4" borderId="1" applyNumberFormat="0" applyAlignment="0" applyProtection="0">
      <alignment vertical="center"/>
    </xf>
    <xf numFmtId="0" fontId="27" fillId="4" borderId="1" applyNumberFormat="0" applyAlignment="0" applyProtection="0">
      <alignment vertical="center"/>
    </xf>
    <xf numFmtId="0" fontId="27" fillId="4" borderId="1" applyNumberFormat="0" applyAlignment="0" applyProtection="0">
      <alignment vertical="center"/>
    </xf>
    <xf numFmtId="0" fontId="27" fillId="4" borderId="1" applyNumberFormat="0" applyAlignment="0" applyProtection="0">
      <alignment vertical="center"/>
    </xf>
    <xf numFmtId="0" fontId="27" fillId="4" borderId="1" applyNumberFormat="0" applyAlignment="0" applyProtection="0">
      <alignment vertical="center"/>
    </xf>
    <xf numFmtId="0" fontId="27" fillId="4" borderId="1" applyNumberFormat="0" applyAlignment="0" applyProtection="0">
      <alignment vertical="center"/>
    </xf>
    <xf numFmtId="0" fontId="27" fillId="4" borderId="1" applyNumberFormat="0" applyAlignment="0" applyProtection="0">
      <alignment vertical="center"/>
    </xf>
    <xf numFmtId="0" fontId="27" fillId="4" borderId="1" applyNumberFormat="0" applyAlignment="0" applyProtection="0">
      <alignment vertical="center"/>
    </xf>
    <xf numFmtId="0" fontId="27" fillId="4" borderId="1" applyNumberFormat="0" applyAlignment="0" applyProtection="0">
      <alignment vertical="center"/>
    </xf>
    <xf numFmtId="0" fontId="27" fillId="4" borderId="1" applyNumberFormat="0" applyAlignment="0" applyProtection="0">
      <alignment vertical="center"/>
    </xf>
    <xf numFmtId="0" fontId="27" fillId="4" borderId="1" applyNumberFormat="0" applyAlignment="0" applyProtection="0">
      <alignment vertical="center"/>
    </xf>
    <xf numFmtId="0" fontId="27" fillId="4" borderId="1" applyNumberFormat="0" applyAlignment="0" applyProtection="0">
      <alignment vertical="center"/>
    </xf>
    <xf numFmtId="0" fontId="27" fillId="4" borderId="1" applyNumberFormat="0" applyAlignment="0" applyProtection="0">
      <alignment vertical="center"/>
    </xf>
    <xf numFmtId="0" fontId="27" fillId="4" borderId="1" applyNumberFormat="0" applyAlignment="0" applyProtection="0">
      <alignment vertical="center"/>
    </xf>
    <xf numFmtId="0" fontId="27" fillId="4" borderId="1" applyNumberFormat="0" applyAlignment="0" applyProtection="0">
      <alignment vertical="center"/>
    </xf>
    <xf numFmtId="0" fontId="27" fillId="4" borderId="1" applyNumberFormat="0" applyAlignment="0" applyProtection="0">
      <alignment vertical="center"/>
    </xf>
    <xf numFmtId="0" fontId="27" fillId="4" borderId="1" applyNumberFormat="0" applyAlignment="0" applyProtection="0">
      <alignment vertical="center"/>
    </xf>
    <xf numFmtId="0" fontId="27" fillId="4" borderId="1" applyNumberFormat="0" applyAlignment="0" applyProtection="0">
      <alignment vertical="center"/>
    </xf>
    <xf numFmtId="0" fontId="27" fillId="4" borderId="1" applyNumberFormat="0" applyAlignment="0" applyProtection="0">
      <alignment vertical="center"/>
    </xf>
    <xf numFmtId="0" fontId="27" fillId="4" borderId="1" applyNumberFormat="0" applyAlignment="0" applyProtection="0">
      <alignment vertical="center"/>
    </xf>
    <xf numFmtId="0" fontId="27" fillId="4" borderId="1" applyNumberFormat="0" applyAlignment="0" applyProtection="0">
      <alignment vertical="center"/>
    </xf>
    <xf numFmtId="0" fontId="27" fillId="4" borderId="1" applyNumberFormat="0" applyAlignment="0" applyProtection="0">
      <alignment vertical="center"/>
    </xf>
    <xf numFmtId="0" fontId="27" fillId="4" borderId="1" applyNumberFormat="0" applyAlignment="0" applyProtection="0">
      <alignment vertical="center"/>
    </xf>
    <xf numFmtId="0" fontId="28" fillId="41" borderId="2" applyNumberFormat="0" applyAlignment="0" applyProtection="0">
      <alignment vertical="center"/>
    </xf>
    <xf numFmtId="0" fontId="28" fillId="41" borderId="2" applyNumberFormat="0" applyAlignment="0" applyProtection="0">
      <alignment vertical="center"/>
    </xf>
    <xf numFmtId="0" fontId="28" fillId="41" borderId="2" applyNumberFormat="0" applyAlignment="0" applyProtection="0">
      <alignment vertical="center"/>
    </xf>
    <xf numFmtId="0" fontId="28" fillId="41" borderId="2" applyNumberFormat="0" applyAlignment="0" applyProtection="0">
      <alignment vertical="center"/>
    </xf>
    <xf numFmtId="0" fontId="28" fillId="41" borderId="2" applyNumberFormat="0" applyAlignment="0" applyProtection="0">
      <alignment vertical="center"/>
    </xf>
    <xf numFmtId="0" fontId="28" fillId="41" borderId="2" applyNumberFormat="0" applyAlignment="0" applyProtection="0">
      <alignment vertical="center"/>
    </xf>
    <xf numFmtId="0" fontId="28" fillId="41" borderId="2" applyNumberFormat="0" applyAlignment="0" applyProtection="0">
      <alignment vertical="center"/>
    </xf>
    <xf numFmtId="0" fontId="28" fillId="41" borderId="2" applyNumberFormat="0" applyAlignment="0" applyProtection="0">
      <alignment vertical="center"/>
    </xf>
    <xf numFmtId="0" fontId="28" fillId="41" borderId="2" applyNumberFormat="0" applyAlignment="0" applyProtection="0">
      <alignment vertical="center"/>
    </xf>
    <xf numFmtId="0" fontId="28" fillId="41" borderId="2" applyNumberFormat="0" applyAlignment="0" applyProtection="0">
      <alignment vertical="center"/>
    </xf>
    <xf numFmtId="0" fontId="28" fillId="41" borderId="2" applyNumberFormat="0" applyAlignment="0" applyProtection="0">
      <alignment vertical="center"/>
    </xf>
    <xf numFmtId="0" fontId="28" fillId="41" borderId="2" applyNumberFormat="0" applyAlignment="0" applyProtection="0">
      <alignment vertical="center"/>
    </xf>
    <xf numFmtId="0" fontId="28" fillId="41" borderId="2" applyNumberFormat="0" applyAlignment="0" applyProtection="0">
      <alignment vertical="center"/>
    </xf>
    <xf numFmtId="0" fontId="28" fillId="41" borderId="2" applyNumberFormat="0" applyAlignment="0" applyProtection="0">
      <alignment vertical="center"/>
    </xf>
    <xf numFmtId="0" fontId="28" fillId="41" borderId="2" applyNumberFormat="0" applyAlignment="0" applyProtection="0">
      <alignment vertical="center"/>
    </xf>
    <xf numFmtId="0" fontId="28" fillId="41" borderId="2" applyNumberFormat="0" applyAlignment="0" applyProtection="0">
      <alignment vertical="center"/>
    </xf>
    <xf numFmtId="0" fontId="28" fillId="41" borderId="2" applyNumberFormat="0" applyAlignment="0" applyProtection="0">
      <alignment vertical="center"/>
    </xf>
    <xf numFmtId="0" fontId="28" fillId="41" borderId="2" applyNumberFormat="0" applyAlignment="0" applyProtection="0">
      <alignment vertical="center"/>
    </xf>
    <xf numFmtId="0" fontId="28" fillId="41" borderId="2" applyNumberFormat="0" applyAlignment="0" applyProtection="0">
      <alignment vertical="center"/>
    </xf>
    <xf numFmtId="0" fontId="28" fillId="41" borderId="2" applyNumberFormat="0" applyAlignment="0" applyProtection="0">
      <alignment vertical="center"/>
    </xf>
    <xf numFmtId="0" fontId="28" fillId="41" borderId="2" applyNumberFormat="0" applyAlignment="0" applyProtection="0">
      <alignment vertical="center"/>
    </xf>
    <xf numFmtId="0" fontId="28" fillId="41" borderId="2" applyNumberFormat="0" applyAlignment="0" applyProtection="0">
      <alignment vertical="center"/>
    </xf>
    <xf numFmtId="0" fontId="28" fillId="41" borderId="2" applyNumberFormat="0" applyAlignment="0" applyProtection="0">
      <alignment vertical="center"/>
    </xf>
    <xf numFmtId="0" fontId="28" fillId="41" borderId="2" applyNumberFormat="0" applyAlignment="0" applyProtection="0">
      <alignment vertical="center"/>
    </xf>
    <xf numFmtId="0" fontId="28" fillId="41" borderId="2" applyNumberFormat="0" applyAlignment="0" applyProtection="0">
      <alignment vertical="center"/>
    </xf>
    <xf numFmtId="0" fontId="28" fillId="41" borderId="2" applyNumberFormat="0" applyAlignment="0" applyProtection="0">
      <alignment vertical="center"/>
    </xf>
    <xf numFmtId="0" fontId="28" fillId="41" borderId="2" applyNumberFormat="0" applyAlignment="0" applyProtection="0">
      <alignment vertical="center"/>
    </xf>
    <xf numFmtId="0" fontId="28" fillId="41" borderId="2" applyNumberFormat="0" applyAlignment="0" applyProtection="0">
      <alignment vertical="center"/>
    </xf>
    <xf numFmtId="0" fontId="28" fillId="41" borderId="2" applyNumberFormat="0" applyAlignment="0" applyProtection="0">
      <alignment vertical="center"/>
    </xf>
    <xf numFmtId="0" fontId="28" fillId="41" borderId="2" applyNumberFormat="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5" fillId="0" borderId="6" applyNumberFormat="0" applyFill="0" applyAlignment="0" applyProtection="0">
      <alignment vertical="center"/>
    </xf>
    <xf numFmtId="0" fontId="35" fillId="0" borderId="6" applyNumberFormat="0" applyFill="0" applyAlignment="0" applyProtection="0">
      <alignment vertical="center"/>
    </xf>
    <xf numFmtId="0" fontId="35" fillId="0" borderId="6" applyNumberFormat="0" applyFill="0" applyAlignment="0" applyProtection="0">
      <alignment vertical="center"/>
    </xf>
    <xf numFmtId="0" fontId="35" fillId="0" borderId="6" applyNumberFormat="0" applyFill="0" applyAlignment="0" applyProtection="0">
      <alignment vertical="center"/>
    </xf>
    <xf numFmtId="0" fontId="35" fillId="0" borderId="6" applyNumberFormat="0" applyFill="0" applyAlignment="0" applyProtection="0">
      <alignment vertical="center"/>
    </xf>
    <xf numFmtId="0" fontId="35" fillId="0" borderId="6" applyNumberFormat="0" applyFill="0" applyAlignment="0" applyProtection="0">
      <alignment vertical="center"/>
    </xf>
    <xf numFmtId="0" fontId="35" fillId="0" borderId="6" applyNumberFormat="0" applyFill="0" applyAlignment="0" applyProtection="0">
      <alignment vertical="center"/>
    </xf>
    <xf numFmtId="0" fontId="35" fillId="0" borderId="6" applyNumberFormat="0" applyFill="0" applyAlignment="0" applyProtection="0">
      <alignment vertical="center"/>
    </xf>
    <xf numFmtId="0" fontId="35" fillId="0" borderId="6" applyNumberFormat="0" applyFill="0" applyAlignment="0" applyProtection="0">
      <alignment vertical="center"/>
    </xf>
    <xf numFmtId="0" fontId="35" fillId="0" borderId="6" applyNumberFormat="0" applyFill="0" applyAlignment="0" applyProtection="0">
      <alignment vertical="center"/>
    </xf>
    <xf numFmtId="0" fontId="35" fillId="0" borderId="6" applyNumberFormat="0" applyFill="0" applyAlignment="0" applyProtection="0">
      <alignment vertical="center"/>
    </xf>
    <xf numFmtId="0" fontId="35" fillId="0" borderId="6" applyNumberFormat="0" applyFill="0" applyAlignment="0" applyProtection="0">
      <alignment vertical="center"/>
    </xf>
    <xf numFmtId="0" fontId="35" fillId="0" borderId="6" applyNumberFormat="0" applyFill="0" applyAlignment="0" applyProtection="0">
      <alignment vertical="center"/>
    </xf>
    <xf numFmtId="0" fontId="35" fillId="0" borderId="6" applyNumberFormat="0" applyFill="0" applyAlignment="0" applyProtection="0">
      <alignment vertical="center"/>
    </xf>
    <xf numFmtId="0" fontId="35" fillId="0" borderId="6" applyNumberFormat="0" applyFill="0" applyAlignment="0" applyProtection="0">
      <alignment vertical="center"/>
    </xf>
    <xf numFmtId="0" fontId="35" fillId="0" borderId="6" applyNumberFormat="0" applyFill="0" applyAlignment="0" applyProtection="0">
      <alignment vertical="center"/>
    </xf>
    <xf numFmtId="0" fontId="35" fillId="0" borderId="6" applyNumberFormat="0" applyFill="0" applyAlignment="0" applyProtection="0">
      <alignment vertical="center"/>
    </xf>
    <xf numFmtId="0" fontId="35" fillId="0" borderId="6" applyNumberFormat="0" applyFill="0" applyAlignment="0" applyProtection="0">
      <alignment vertical="center"/>
    </xf>
    <xf numFmtId="0" fontId="35" fillId="0" borderId="6" applyNumberFormat="0" applyFill="0" applyAlignment="0" applyProtection="0">
      <alignment vertical="center"/>
    </xf>
    <xf numFmtId="0" fontId="35" fillId="0" borderId="6" applyNumberFormat="0" applyFill="0" applyAlignment="0" applyProtection="0">
      <alignment vertical="center"/>
    </xf>
    <xf numFmtId="0" fontId="35" fillId="0" borderId="6" applyNumberFormat="0" applyFill="0" applyAlignment="0" applyProtection="0">
      <alignment vertical="center"/>
    </xf>
    <xf numFmtId="0" fontId="35" fillId="0" borderId="6" applyNumberFormat="0" applyFill="0" applyAlignment="0" applyProtection="0">
      <alignment vertical="center"/>
    </xf>
    <xf numFmtId="0" fontId="35" fillId="0" borderId="6" applyNumberFormat="0" applyFill="0" applyAlignment="0" applyProtection="0">
      <alignment vertical="center"/>
    </xf>
    <xf numFmtId="0" fontId="35" fillId="0" borderId="6" applyNumberFormat="0" applyFill="0" applyAlignment="0" applyProtection="0">
      <alignment vertical="center"/>
    </xf>
    <xf numFmtId="0" fontId="35" fillId="0" borderId="6" applyNumberFormat="0" applyFill="0" applyAlignment="0" applyProtection="0">
      <alignment vertical="center"/>
    </xf>
    <xf numFmtId="0" fontId="35" fillId="0" borderId="6" applyNumberFormat="0" applyFill="0" applyAlignment="0" applyProtection="0">
      <alignment vertical="center"/>
    </xf>
    <xf numFmtId="0" fontId="35" fillId="0" borderId="6" applyNumberFormat="0" applyFill="0" applyAlignment="0" applyProtection="0">
      <alignment vertical="center"/>
    </xf>
    <xf numFmtId="0" fontId="35" fillId="0" borderId="6" applyNumberFormat="0" applyFill="0" applyAlignment="0" applyProtection="0">
      <alignment vertical="center"/>
    </xf>
    <xf numFmtId="0" fontId="35" fillId="0" borderId="6" applyNumberFormat="0" applyFill="0" applyAlignment="0" applyProtection="0">
      <alignment vertical="center"/>
    </xf>
    <xf numFmtId="0" fontId="35" fillId="0" borderId="6" applyNumberFormat="0" applyFill="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9" fillId="4" borderId="8" applyNumberFormat="0" applyAlignment="0" applyProtection="0">
      <alignment vertical="center"/>
    </xf>
    <xf numFmtId="0" fontId="39" fillId="4" borderId="8" applyNumberFormat="0" applyAlignment="0" applyProtection="0">
      <alignment vertical="center"/>
    </xf>
    <xf numFmtId="0" fontId="39" fillId="4" borderId="8" applyNumberFormat="0" applyAlignment="0" applyProtection="0">
      <alignment vertical="center"/>
    </xf>
    <xf numFmtId="0" fontId="39" fillId="4" borderId="8" applyNumberFormat="0" applyAlignment="0" applyProtection="0">
      <alignment vertical="center"/>
    </xf>
    <xf numFmtId="0" fontId="39" fillId="4" borderId="8" applyNumberFormat="0" applyAlignment="0" applyProtection="0">
      <alignment vertical="center"/>
    </xf>
    <xf numFmtId="0" fontId="39" fillId="4" borderId="8" applyNumberFormat="0" applyAlignment="0" applyProtection="0">
      <alignment vertical="center"/>
    </xf>
    <xf numFmtId="0" fontId="39" fillId="4" borderId="8" applyNumberFormat="0" applyAlignment="0" applyProtection="0">
      <alignment vertical="center"/>
    </xf>
    <xf numFmtId="0" fontId="39" fillId="4" borderId="8" applyNumberFormat="0" applyAlignment="0" applyProtection="0">
      <alignment vertical="center"/>
    </xf>
    <xf numFmtId="0" fontId="39" fillId="4" borderId="8" applyNumberFormat="0" applyAlignment="0" applyProtection="0">
      <alignment vertical="center"/>
    </xf>
    <xf numFmtId="0" fontId="39" fillId="4" borderId="8" applyNumberFormat="0" applyAlignment="0" applyProtection="0">
      <alignment vertical="center"/>
    </xf>
    <xf numFmtId="0" fontId="39" fillId="4" borderId="8" applyNumberFormat="0" applyAlignment="0" applyProtection="0">
      <alignment vertical="center"/>
    </xf>
    <xf numFmtId="0" fontId="39" fillId="4" borderId="8" applyNumberFormat="0" applyAlignment="0" applyProtection="0">
      <alignment vertical="center"/>
    </xf>
    <xf numFmtId="0" fontId="39" fillId="4" borderId="8" applyNumberFormat="0" applyAlignment="0" applyProtection="0">
      <alignment vertical="center"/>
    </xf>
    <xf numFmtId="0" fontId="39" fillId="4" borderId="8" applyNumberFormat="0" applyAlignment="0" applyProtection="0">
      <alignment vertical="center"/>
    </xf>
    <xf numFmtId="0" fontId="39" fillId="4" borderId="8" applyNumberFormat="0" applyAlignment="0" applyProtection="0">
      <alignment vertical="center"/>
    </xf>
    <xf numFmtId="0" fontId="39" fillId="4" borderId="8" applyNumberFormat="0" applyAlignment="0" applyProtection="0">
      <alignment vertical="center"/>
    </xf>
    <xf numFmtId="0" fontId="39" fillId="4" borderId="8" applyNumberFormat="0" applyAlignment="0" applyProtection="0">
      <alignment vertical="center"/>
    </xf>
    <xf numFmtId="0" fontId="39" fillId="4" borderId="8" applyNumberFormat="0" applyAlignment="0" applyProtection="0">
      <alignment vertical="center"/>
    </xf>
    <xf numFmtId="0" fontId="39" fillId="4" borderId="8" applyNumberFormat="0" applyAlignment="0" applyProtection="0">
      <alignment vertical="center"/>
    </xf>
    <xf numFmtId="0" fontId="39" fillId="4" borderId="8" applyNumberFormat="0" applyAlignment="0" applyProtection="0">
      <alignment vertical="center"/>
    </xf>
    <xf numFmtId="0" fontId="39" fillId="4" borderId="8" applyNumberFormat="0" applyAlignment="0" applyProtection="0">
      <alignment vertical="center"/>
    </xf>
    <xf numFmtId="0" fontId="39" fillId="4" borderId="8" applyNumberFormat="0" applyAlignment="0" applyProtection="0">
      <alignment vertical="center"/>
    </xf>
    <xf numFmtId="0" fontId="39" fillId="4" borderId="8" applyNumberFormat="0" applyAlignment="0" applyProtection="0">
      <alignment vertical="center"/>
    </xf>
    <xf numFmtId="0" fontId="39" fillId="4" borderId="8" applyNumberFormat="0" applyAlignment="0" applyProtection="0">
      <alignment vertical="center"/>
    </xf>
    <xf numFmtId="0" fontId="39" fillId="4" borderId="8" applyNumberFormat="0" applyAlignment="0" applyProtection="0">
      <alignment vertical="center"/>
    </xf>
    <xf numFmtId="0" fontId="39" fillId="4" borderId="8" applyNumberFormat="0" applyAlignment="0" applyProtection="0">
      <alignment vertical="center"/>
    </xf>
    <xf numFmtId="0" fontId="39" fillId="4" borderId="8" applyNumberFormat="0" applyAlignment="0" applyProtection="0">
      <alignment vertical="center"/>
    </xf>
    <xf numFmtId="0" fontId="39" fillId="4" borderId="8" applyNumberFormat="0" applyAlignment="0" applyProtection="0">
      <alignment vertical="center"/>
    </xf>
    <xf numFmtId="0" fontId="39" fillId="4" borderId="8" applyNumberFormat="0" applyAlignment="0" applyProtection="0">
      <alignment vertical="center"/>
    </xf>
    <xf numFmtId="0" fontId="39" fillId="4" borderId="8" applyNumberFormat="0" applyAlignment="0" applyProtection="0">
      <alignment vertical="center"/>
    </xf>
    <xf numFmtId="0" fontId="34" fillId="21" borderId="1" applyNumberFormat="0" applyAlignment="0" applyProtection="0">
      <alignment vertical="center"/>
    </xf>
    <xf numFmtId="0" fontId="34" fillId="21" borderId="1" applyNumberFormat="0" applyAlignment="0" applyProtection="0">
      <alignment vertical="center"/>
    </xf>
    <xf numFmtId="0" fontId="34" fillId="21" borderId="1" applyNumberFormat="0" applyAlignment="0" applyProtection="0">
      <alignment vertical="center"/>
    </xf>
    <xf numFmtId="0" fontId="34" fillId="21" borderId="1" applyNumberFormat="0" applyAlignment="0" applyProtection="0">
      <alignment vertical="center"/>
    </xf>
    <xf numFmtId="0" fontId="34" fillId="21" borderId="1" applyNumberFormat="0" applyAlignment="0" applyProtection="0">
      <alignment vertical="center"/>
    </xf>
    <xf numFmtId="0" fontId="34" fillId="21" borderId="1" applyNumberFormat="0" applyAlignment="0" applyProtection="0">
      <alignment vertical="center"/>
    </xf>
    <xf numFmtId="0" fontId="34" fillId="21" borderId="1" applyNumberFormat="0" applyAlignment="0" applyProtection="0">
      <alignment vertical="center"/>
    </xf>
    <xf numFmtId="0" fontId="34" fillId="21" borderId="1" applyNumberFormat="0" applyAlignment="0" applyProtection="0">
      <alignment vertical="center"/>
    </xf>
    <xf numFmtId="0" fontId="34" fillId="21" borderId="1" applyNumberFormat="0" applyAlignment="0" applyProtection="0">
      <alignment vertical="center"/>
    </xf>
    <xf numFmtId="0" fontId="34" fillId="21" borderId="1" applyNumberFormat="0" applyAlignment="0" applyProtection="0">
      <alignment vertical="center"/>
    </xf>
    <xf numFmtId="0" fontId="34" fillId="21" borderId="1" applyNumberFormat="0" applyAlignment="0" applyProtection="0">
      <alignment vertical="center"/>
    </xf>
    <xf numFmtId="0" fontId="34" fillId="21" borderId="1" applyNumberFormat="0" applyAlignment="0" applyProtection="0">
      <alignment vertical="center"/>
    </xf>
    <xf numFmtId="0" fontId="34" fillId="21" borderId="1" applyNumberFormat="0" applyAlignment="0" applyProtection="0">
      <alignment vertical="center"/>
    </xf>
    <xf numFmtId="0" fontId="34" fillId="21" borderId="1" applyNumberFormat="0" applyAlignment="0" applyProtection="0">
      <alignment vertical="center"/>
    </xf>
    <xf numFmtId="0" fontId="34" fillId="21" borderId="1" applyNumberFormat="0" applyAlignment="0" applyProtection="0">
      <alignment vertical="center"/>
    </xf>
    <xf numFmtId="0" fontId="34" fillId="21" borderId="1" applyNumberFormat="0" applyAlignment="0" applyProtection="0">
      <alignment vertical="center"/>
    </xf>
    <xf numFmtId="0" fontId="34" fillId="21" borderId="1" applyNumberFormat="0" applyAlignment="0" applyProtection="0">
      <alignment vertical="center"/>
    </xf>
    <xf numFmtId="0" fontId="34" fillId="21" borderId="1" applyNumberFormat="0" applyAlignment="0" applyProtection="0">
      <alignment vertical="center"/>
    </xf>
    <xf numFmtId="0" fontId="34" fillId="21" borderId="1" applyNumberFormat="0" applyAlignment="0" applyProtection="0">
      <alignment vertical="center"/>
    </xf>
    <xf numFmtId="0" fontId="34" fillId="21" borderId="1" applyNumberFormat="0" applyAlignment="0" applyProtection="0">
      <alignment vertical="center"/>
    </xf>
    <xf numFmtId="0" fontId="34" fillId="21" borderId="1" applyNumberFormat="0" applyAlignment="0" applyProtection="0">
      <alignment vertical="center"/>
    </xf>
    <xf numFmtId="0" fontId="34" fillId="21" borderId="1" applyNumberFormat="0" applyAlignment="0" applyProtection="0">
      <alignment vertical="center"/>
    </xf>
    <xf numFmtId="0" fontId="34" fillId="21" borderId="1" applyNumberFormat="0" applyAlignment="0" applyProtection="0">
      <alignment vertical="center"/>
    </xf>
    <xf numFmtId="0" fontId="34" fillId="21" borderId="1" applyNumberFormat="0" applyAlignment="0" applyProtection="0">
      <alignment vertical="center"/>
    </xf>
    <xf numFmtId="0" fontId="34" fillId="21" borderId="1" applyNumberFormat="0" applyAlignment="0" applyProtection="0">
      <alignment vertical="center"/>
    </xf>
    <xf numFmtId="0" fontId="34" fillId="21" borderId="1" applyNumberFormat="0" applyAlignment="0" applyProtection="0">
      <alignment vertical="center"/>
    </xf>
    <xf numFmtId="0" fontId="34" fillId="21" borderId="1" applyNumberFormat="0" applyAlignment="0" applyProtection="0">
      <alignment vertical="center"/>
    </xf>
    <xf numFmtId="0" fontId="34" fillId="21" borderId="1" applyNumberFormat="0" applyAlignment="0" applyProtection="0">
      <alignment vertical="center"/>
    </xf>
    <xf numFmtId="0" fontId="34" fillId="21" borderId="1" applyNumberFormat="0" applyAlignment="0" applyProtection="0">
      <alignment vertical="center"/>
    </xf>
    <xf numFmtId="0" fontId="34" fillId="21" borderId="1" applyNumberFormat="0" applyAlignment="0" applyProtection="0">
      <alignment vertical="center"/>
    </xf>
    <xf numFmtId="0" fontId="24" fillId="10" borderId="7" applyNumberFormat="0" applyFont="0" applyAlignment="0" applyProtection="0">
      <alignment vertical="center"/>
    </xf>
    <xf numFmtId="0" fontId="24" fillId="10" borderId="7" applyNumberFormat="0" applyFont="0" applyAlignment="0" applyProtection="0">
      <alignment vertical="center"/>
    </xf>
    <xf numFmtId="0" fontId="24" fillId="10" borderId="7" applyNumberFormat="0" applyFont="0" applyAlignment="0" applyProtection="0">
      <alignment vertical="center"/>
    </xf>
    <xf numFmtId="0" fontId="24" fillId="10" borderId="7" applyNumberFormat="0" applyFont="0" applyAlignment="0" applyProtection="0">
      <alignment vertical="center"/>
    </xf>
    <xf numFmtId="0" fontId="24" fillId="10" borderId="7" applyNumberFormat="0" applyFont="0" applyAlignment="0" applyProtection="0">
      <alignment vertical="center"/>
    </xf>
    <xf numFmtId="0" fontId="24" fillId="10" borderId="7" applyNumberFormat="0" applyFont="0" applyAlignment="0" applyProtection="0">
      <alignment vertical="center"/>
    </xf>
    <xf numFmtId="0" fontId="24" fillId="10" borderId="7" applyNumberFormat="0" applyFont="0" applyAlignment="0" applyProtection="0">
      <alignment vertical="center"/>
    </xf>
    <xf numFmtId="0" fontId="24" fillId="10" borderId="7" applyNumberFormat="0" applyFont="0" applyAlignment="0" applyProtection="0">
      <alignment vertical="center"/>
    </xf>
    <xf numFmtId="0" fontId="24" fillId="10" borderId="7" applyNumberFormat="0" applyFont="0" applyAlignment="0" applyProtection="0">
      <alignment vertical="center"/>
    </xf>
    <xf numFmtId="0" fontId="24" fillId="10" borderId="7" applyNumberFormat="0" applyFont="0" applyAlignment="0" applyProtection="0">
      <alignment vertical="center"/>
    </xf>
    <xf numFmtId="0" fontId="24" fillId="10" borderId="7" applyNumberFormat="0" applyFont="0" applyAlignment="0" applyProtection="0">
      <alignment vertical="center"/>
    </xf>
    <xf numFmtId="0" fontId="24" fillId="10" borderId="7" applyNumberFormat="0" applyFont="0" applyAlignment="0" applyProtection="0">
      <alignment vertical="center"/>
    </xf>
    <xf numFmtId="0" fontId="24" fillId="10" borderId="7" applyNumberFormat="0" applyFont="0" applyAlignment="0" applyProtection="0">
      <alignment vertical="center"/>
    </xf>
    <xf numFmtId="0" fontId="24" fillId="10" borderId="7" applyNumberFormat="0" applyFont="0" applyAlignment="0" applyProtection="0">
      <alignment vertical="center"/>
    </xf>
    <xf numFmtId="0" fontId="24" fillId="10" borderId="7" applyNumberFormat="0" applyFont="0" applyAlignment="0" applyProtection="0">
      <alignment vertical="center"/>
    </xf>
    <xf numFmtId="0" fontId="24" fillId="10" borderId="7" applyNumberFormat="0" applyFont="0" applyAlignment="0" applyProtection="0">
      <alignment vertical="center"/>
    </xf>
    <xf numFmtId="0" fontId="24" fillId="10" borderId="7" applyNumberFormat="0" applyFont="0" applyAlignment="0" applyProtection="0">
      <alignment vertical="center"/>
    </xf>
    <xf numFmtId="0" fontId="24" fillId="10" borderId="7" applyNumberFormat="0" applyFont="0" applyAlignment="0" applyProtection="0">
      <alignment vertical="center"/>
    </xf>
    <xf numFmtId="0" fontId="24" fillId="10" borderId="7" applyNumberFormat="0" applyFont="0" applyAlignment="0" applyProtection="0">
      <alignment vertical="center"/>
    </xf>
    <xf numFmtId="0" fontId="24" fillId="10" borderId="7" applyNumberFormat="0" applyFont="0" applyAlignment="0" applyProtection="0">
      <alignment vertical="center"/>
    </xf>
    <xf numFmtId="0" fontId="24" fillId="10" borderId="7" applyNumberFormat="0" applyFont="0" applyAlignment="0" applyProtection="0">
      <alignment vertical="center"/>
    </xf>
    <xf numFmtId="0" fontId="24" fillId="10" borderId="7" applyNumberFormat="0" applyFont="0" applyAlignment="0" applyProtection="0">
      <alignment vertical="center"/>
    </xf>
    <xf numFmtId="0" fontId="24" fillId="10" borderId="7" applyNumberFormat="0" applyFont="0" applyAlignment="0" applyProtection="0">
      <alignment vertical="center"/>
    </xf>
    <xf numFmtId="0" fontId="24" fillId="10" borderId="7" applyNumberFormat="0" applyFont="0" applyAlignment="0" applyProtection="0">
      <alignment vertical="center"/>
    </xf>
    <xf numFmtId="0" fontId="24" fillId="10" borderId="7" applyNumberFormat="0" applyFont="0" applyAlignment="0" applyProtection="0">
      <alignment vertical="center"/>
    </xf>
    <xf numFmtId="0" fontId="24" fillId="10" borderId="7" applyNumberFormat="0" applyFont="0" applyAlignment="0" applyProtection="0">
      <alignment vertical="center"/>
    </xf>
    <xf numFmtId="0" fontId="24" fillId="10" borderId="7" applyNumberFormat="0" applyFont="0" applyAlignment="0" applyProtection="0">
      <alignment vertical="center"/>
    </xf>
    <xf numFmtId="0" fontId="24" fillId="10" borderId="7" applyNumberFormat="0" applyFont="0" applyAlignment="0" applyProtection="0">
      <alignment vertical="center"/>
    </xf>
    <xf numFmtId="0" fontId="24" fillId="10" borderId="7" applyNumberFormat="0" applyFont="0" applyAlignment="0" applyProtection="0">
      <alignment vertical="center"/>
    </xf>
    <xf numFmtId="0" fontId="24" fillId="10" borderId="7" applyNumberFormat="0" applyFont="0" applyAlignment="0" applyProtection="0">
      <alignment vertical="center"/>
    </xf>
    <xf numFmtId="0" fontId="4" fillId="0" borderId="0">
      <alignment vertical="center"/>
    </xf>
  </cellStyleXfs>
  <cellXfs count="449">
    <xf numFmtId="0" fontId="0" fillId="0" borderId="0" xfId="0">
      <alignment vertical="center"/>
    </xf>
    <xf numFmtId="0" fontId="52" fillId="0" borderId="0" xfId="0" applyFont="1">
      <alignment vertical="center"/>
    </xf>
    <xf numFmtId="0" fontId="15" fillId="0" borderId="0" xfId="1240"/>
    <xf numFmtId="0" fontId="24" fillId="0" borderId="13" xfId="1240" applyNumberFormat="1" applyFont="1" applyFill="1" applyBorder="1" applyAlignment="1" applyProtection="1">
      <alignment horizontal="left"/>
    </xf>
    <xf numFmtId="0" fontId="10" fillId="0" borderId="13" xfId="1241" applyNumberFormat="1" applyFont="1" applyFill="1" applyBorder="1" applyAlignment="1">
      <alignment horizontal="center"/>
    </xf>
    <xf numFmtId="0" fontId="7" fillId="0" borderId="0" xfId="1241" applyNumberFormat="1" applyFont="1" applyFill="1" applyAlignment="1">
      <alignment horizontal="center"/>
    </xf>
    <xf numFmtId="0" fontId="7" fillId="0" borderId="14" xfId="1241" applyNumberFormat="1" applyFont="1" applyFill="1" applyBorder="1" applyAlignment="1">
      <alignment horizontal="center" vertical="center"/>
    </xf>
    <xf numFmtId="176" fontId="7" fillId="0" borderId="13" xfId="1233" applyNumberFormat="1" applyFont="1" applyFill="1" applyBorder="1" applyAlignment="1">
      <alignment horizontal="center" vertical="center"/>
    </xf>
    <xf numFmtId="0" fontId="10" fillId="0" borderId="0" xfId="1241" applyFont="1" applyFill="1" applyAlignment="1">
      <alignment horizontal="center" vertical="center"/>
    </xf>
    <xf numFmtId="176" fontId="10" fillId="0" borderId="13" xfId="1241" applyNumberFormat="1" applyFont="1" applyFill="1" applyBorder="1" applyAlignment="1">
      <alignment horizontal="center"/>
    </xf>
    <xf numFmtId="176" fontId="7" fillId="0" borderId="13" xfId="1241" applyNumberFormat="1" applyFont="1" applyFill="1" applyBorder="1" applyAlignment="1">
      <alignment horizontal="center"/>
    </xf>
    <xf numFmtId="0" fontId="7" fillId="0" borderId="0" xfId="1241" applyFont="1" applyFill="1" applyAlignment="1">
      <alignment horizontal="center"/>
    </xf>
    <xf numFmtId="176" fontId="7" fillId="0" borderId="15" xfId="1241" applyNumberFormat="1" applyFont="1" applyFill="1" applyBorder="1" applyAlignment="1">
      <alignment horizontal="center"/>
    </xf>
    <xf numFmtId="176" fontId="7" fillId="0" borderId="16" xfId="1241" applyNumberFormat="1" applyFont="1" applyFill="1" applyBorder="1" applyAlignment="1">
      <alignment horizontal="center"/>
    </xf>
    <xf numFmtId="176" fontId="10" fillId="0" borderId="13" xfId="1241" applyNumberFormat="1" applyFont="1" applyFill="1" applyBorder="1" applyAlignment="1">
      <alignment horizontal="center" vertical="center"/>
    </xf>
    <xf numFmtId="0" fontId="7" fillId="0" borderId="0" xfId="1241" applyFont="1" applyFill="1" applyAlignment="1">
      <alignment horizontal="center" vertical="center"/>
    </xf>
    <xf numFmtId="176" fontId="7" fillId="0" borderId="13" xfId="1241" applyNumberFormat="1" applyFont="1" applyFill="1" applyBorder="1" applyAlignment="1" applyProtection="1">
      <alignment horizontal="center"/>
    </xf>
    <xf numFmtId="0" fontId="7" fillId="0" borderId="0" xfId="1241" applyFont="1" applyFill="1" applyAlignment="1" applyProtection="1">
      <alignment horizontal="center"/>
      <protection locked="0"/>
    </xf>
    <xf numFmtId="176" fontId="10" fillId="0" borderId="13" xfId="1241" applyNumberFormat="1" applyFont="1" applyFill="1" applyBorder="1" applyAlignment="1" applyProtection="1">
      <alignment horizontal="center"/>
    </xf>
    <xf numFmtId="0" fontId="7" fillId="0" borderId="0" xfId="1241" applyNumberFormat="1" applyFont="1" applyFill="1" applyAlignment="1" applyProtection="1">
      <alignment horizontal="center"/>
      <protection locked="0"/>
    </xf>
    <xf numFmtId="0" fontId="7" fillId="0" borderId="17" xfId="1241" applyNumberFormat="1" applyFont="1" applyFill="1" applyBorder="1" applyAlignment="1">
      <alignment horizontal="left" vertical="center"/>
    </xf>
    <xf numFmtId="0" fontId="7" fillId="0" borderId="14" xfId="1241" applyNumberFormat="1" applyFont="1" applyFill="1" applyBorder="1" applyAlignment="1">
      <alignment horizontal="left" vertical="center"/>
    </xf>
    <xf numFmtId="49" fontId="7" fillId="0" borderId="18" xfId="1101" applyNumberFormat="1" applyFont="1" applyFill="1" applyBorder="1" applyAlignment="1">
      <alignment horizontal="left" vertical="center"/>
    </xf>
    <xf numFmtId="49" fontId="7" fillId="0" borderId="0" xfId="936" applyNumberFormat="1" applyFont="1" applyFill="1" applyBorder="1" applyAlignment="1">
      <alignment horizontal="left" vertical="center" wrapText="1"/>
    </xf>
    <xf numFmtId="49" fontId="10" fillId="0" borderId="19" xfId="1241" applyNumberFormat="1" applyFont="1" applyFill="1" applyBorder="1" applyAlignment="1">
      <alignment horizontal="left" vertical="center" wrapText="1"/>
    </xf>
    <xf numFmtId="0" fontId="7" fillId="0" borderId="17" xfId="936" applyNumberFormat="1" applyFont="1" applyFill="1" applyBorder="1" applyAlignment="1">
      <alignment horizontal="left" vertical="center"/>
    </xf>
    <xf numFmtId="0" fontId="7" fillId="0" borderId="19" xfId="936" applyNumberFormat="1" applyFont="1" applyFill="1" applyBorder="1" applyAlignment="1">
      <alignment horizontal="left" vertical="center"/>
    </xf>
    <xf numFmtId="49" fontId="7" fillId="0" borderId="19" xfId="1241" applyNumberFormat="1" applyFont="1" applyFill="1" applyBorder="1" applyAlignment="1">
      <alignment horizontal="left" vertical="center" wrapText="1"/>
    </xf>
    <xf numFmtId="0" fontId="7" fillId="0" borderId="18" xfId="1241" applyNumberFormat="1" applyFont="1" applyFill="1" applyBorder="1" applyAlignment="1" applyProtection="1">
      <alignment horizontal="left" vertical="center"/>
    </xf>
    <xf numFmtId="0" fontId="7" fillId="0" borderId="0" xfId="1241" applyNumberFormat="1" applyFont="1" applyFill="1" applyBorder="1" applyAlignment="1" applyProtection="1">
      <alignment horizontal="left" vertical="center"/>
    </xf>
    <xf numFmtId="0" fontId="7" fillId="0" borderId="20" xfId="1241" applyNumberFormat="1" applyFont="1" applyFill="1" applyBorder="1" applyAlignment="1" applyProtection="1">
      <alignment horizontal="left" vertical="center"/>
    </xf>
    <xf numFmtId="0" fontId="10" fillId="0" borderId="13" xfId="1241" applyFont="1" applyFill="1" applyBorder="1" applyAlignment="1">
      <alignment horizontal="left" vertical="center"/>
    </xf>
    <xf numFmtId="0" fontId="7" fillId="0" borderId="13" xfId="1241" applyFont="1" applyFill="1" applyBorder="1" applyAlignment="1">
      <alignment horizontal="left" vertical="center" wrapText="1"/>
    </xf>
    <xf numFmtId="49" fontId="10" fillId="0" borderId="17" xfId="1241" applyNumberFormat="1" applyFont="1" applyFill="1" applyBorder="1" applyAlignment="1">
      <alignment horizontal="left" vertical="center" wrapText="1"/>
    </xf>
    <xf numFmtId="49" fontId="10" fillId="0" borderId="13" xfId="1241" applyNumberFormat="1" applyFont="1" applyFill="1" applyBorder="1" applyAlignment="1">
      <alignment horizontal="left" vertical="center" wrapText="1"/>
    </xf>
    <xf numFmtId="49" fontId="10" fillId="0" borderId="13" xfId="1241" applyNumberFormat="1" applyFont="1" applyFill="1" applyBorder="1" applyAlignment="1">
      <alignment horizontal="left" wrapText="1"/>
    </xf>
    <xf numFmtId="49" fontId="7" fillId="0" borderId="13" xfId="1241" applyNumberFormat="1" applyFont="1" applyFill="1" applyBorder="1" applyAlignment="1" applyProtection="1">
      <alignment horizontal="left" wrapText="1"/>
      <protection locked="0"/>
    </xf>
    <xf numFmtId="49" fontId="10" fillId="0" borderId="13" xfId="1241" applyNumberFormat="1" applyFont="1" applyFill="1" applyBorder="1" applyAlignment="1" applyProtection="1">
      <alignment horizontal="left" wrapText="1"/>
      <protection locked="0"/>
    </xf>
    <xf numFmtId="0" fontId="9" fillId="0" borderId="13" xfId="1241" applyNumberFormat="1" applyFont="1" applyFill="1" applyBorder="1" applyAlignment="1" applyProtection="1">
      <alignment horizontal="left" vertical="center"/>
      <protection locked="0"/>
    </xf>
    <xf numFmtId="49" fontId="10" fillId="0" borderId="19" xfId="1241" applyNumberFormat="1" applyFont="1" applyFill="1" applyBorder="1" applyAlignment="1">
      <alignment horizontal="left" wrapText="1"/>
    </xf>
    <xf numFmtId="49" fontId="10" fillId="0" borderId="18" xfId="1241" applyNumberFormat="1" applyFont="1" applyFill="1" applyBorder="1" applyAlignment="1">
      <alignment horizontal="left" wrapText="1"/>
    </xf>
    <xf numFmtId="49" fontId="7" fillId="0" borderId="17" xfId="1241" applyNumberFormat="1" applyFont="1" applyFill="1" applyBorder="1" applyAlignment="1">
      <alignment horizontal="left" wrapText="1"/>
    </xf>
    <xf numFmtId="49" fontId="10" fillId="0" borderId="17" xfId="1241" applyNumberFormat="1" applyFont="1" applyFill="1" applyBorder="1" applyAlignment="1">
      <alignment horizontal="left" wrapText="1"/>
    </xf>
    <xf numFmtId="49" fontId="10" fillId="0" borderId="21" xfId="1241" applyNumberFormat="1" applyFont="1" applyFill="1" applyBorder="1" applyAlignment="1">
      <alignment horizontal="left" wrapText="1"/>
    </xf>
    <xf numFmtId="49" fontId="10" fillId="0" borderId="22" xfId="1241" applyNumberFormat="1" applyFont="1" applyFill="1" applyBorder="1" applyAlignment="1">
      <alignment horizontal="left" wrapText="1"/>
    </xf>
    <xf numFmtId="49" fontId="7" fillId="0" borderId="18" xfId="1241" applyNumberFormat="1" applyFont="1" applyFill="1" applyBorder="1" applyAlignment="1">
      <alignment horizontal="left" wrapText="1"/>
    </xf>
    <xf numFmtId="49" fontId="7" fillId="0" borderId="13" xfId="1241" applyNumberFormat="1" applyFont="1" applyFill="1" applyBorder="1" applyAlignment="1">
      <alignment horizontal="left" wrapText="1"/>
    </xf>
    <xf numFmtId="49" fontId="7" fillId="0" borderId="13" xfId="1241" applyNumberFormat="1" applyFont="1" applyFill="1" applyBorder="1" applyAlignment="1">
      <alignment horizontal="left"/>
    </xf>
    <xf numFmtId="49" fontId="10" fillId="0" borderId="13" xfId="1241" applyNumberFormat="1" applyFont="1" applyFill="1" applyBorder="1" applyAlignment="1">
      <alignment horizontal="left"/>
    </xf>
    <xf numFmtId="0" fontId="10" fillId="0" borderId="13" xfId="1241" applyFont="1" applyFill="1" applyBorder="1" applyAlignment="1">
      <alignment horizontal="left" wrapText="1"/>
    </xf>
    <xf numFmtId="0" fontId="7" fillId="0" borderId="13" xfId="1241" applyFont="1" applyFill="1" applyBorder="1" applyAlignment="1">
      <alignment horizontal="left" wrapText="1"/>
    </xf>
    <xf numFmtId="0" fontId="7" fillId="0" borderId="13" xfId="1241" applyNumberFormat="1" applyFont="1" applyFill="1" applyBorder="1" applyAlignment="1" applyProtection="1">
      <alignment horizontal="left" vertical="center"/>
    </xf>
    <xf numFmtId="0" fontId="7" fillId="0" borderId="22" xfId="1241" applyNumberFormat="1" applyFont="1" applyFill="1" applyBorder="1" applyAlignment="1" applyProtection="1">
      <alignment horizontal="left" vertical="center"/>
    </xf>
    <xf numFmtId="0" fontId="10" fillId="0" borderId="13" xfId="1241" applyNumberFormat="1" applyFont="1" applyFill="1" applyBorder="1" applyAlignment="1">
      <alignment horizontal="left"/>
    </xf>
    <xf numFmtId="0" fontId="10" fillId="0" borderId="23" xfId="1241" applyNumberFormat="1" applyFont="1" applyFill="1" applyBorder="1" applyAlignment="1">
      <alignment horizontal="left"/>
    </xf>
    <xf numFmtId="0" fontId="10" fillId="0" borderId="14" xfId="1241" applyNumberFormat="1" applyFont="1" applyFill="1" applyBorder="1" applyAlignment="1">
      <alignment horizontal="left"/>
    </xf>
    <xf numFmtId="0" fontId="7" fillId="0" borderId="13" xfId="1101" applyNumberFormat="1" applyFont="1" applyFill="1" applyBorder="1" applyAlignment="1">
      <alignment horizontal="left" vertical="center"/>
    </xf>
    <xf numFmtId="0" fontId="7" fillId="0" borderId="0" xfId="936" applyNumberFormat="1" applyFont="1" applyFill="1" applyBorder="1" applyAlignment="1">
      <alignment horizontal="left" vertical="center"/>
    </xf>
    <xf numFmtId="0" fontId="7" fillId="0" borderId="14" xfId="1241" applyNumberFormat="1" applyFont="1" applyFill="1" applyBorder="1" applyAlignment="1">
      <alignment horizontal="left"/>
    </xf>
    <xf numFmtId="0" fontId="10" fillId="0" borderId="13" xfId="1241" applyNumberFormat="1" applyFont="1" applyFill="1" applyBorder="1" applyAlignment="1">
      <alignment horizontal="left" vertical="center"/>
    </xf>
    <xf numFmtId="0" fontId="7" fillId="0" borderId="13" xfId="1241" applyNumberFormat="1" applyFont="1" applyFill="1" applyBorder="1" applyAlignment="1">
      <alignment horizontal="left"/>
    </xf>
    <xf numFmtId="0" fontId="10" fillId="0" borderId="14" xfId="1241" applyNumberFormat="1" applyFont="1" applyFill="1" applyBorder="1" applyAlignment="1">
      <alignment horizontal="left" vertical="center"/>
    </xf>
    <xf numFmtId="0" fontId="10" fillId="0" borderId="23" xfId="1241" applyNumberFormat="1" applyFont="1" applyFill="1" applyBorder="1" applyAlignment="1">
      <alignment horizontal="left" vertical="center"/>
    </xf>
    <xf numFmtId="0" fontId="7" fillId="0" borderId="13" xfId="1241" applyNumberFormat="1" applyFont="1" applyFill="1" applyBorder="1" applyAlignment="1" applyProtection="1">
      <alignment horizontal="left"/>
      <protection locked="0"/>
    </xf>
    <xf numFmtId="0" fontId="10" fillId="0" borderId="13" xfId="1241" applyNumberFormat="1" applyFont="1" applyFill="1" applyBorder="1" applyAlignment="1" applyProtection="1">
      <alignment horizontal="left"/>
      <protection locked="0"/>
    </xf>
    <xf numFmtId="0" fontId="10" fillId="0" borderId="0" xfId="1241" applyNumberFormat="1" applyFont="1" applyFill="1" applyBorder="1" applyAlignment="1">
      <alignment horizontal="left"/>
    </xf>
    <xf numFmtId="49" fontId="15" fillId="17" borderId="18" xfId="1102" applyNumberFormat="1" applyFont="1" applyFill="1" applyBorder="1" applyAlignment="1" applyProtection="1">
      <alignment horizontal="left" vertical="center"/>
    </xf>
    <xf numFmtId="178" fontId="15" fillId="9" borderId="13" xfId="1102" applyNumberFormat="1" applyFont="1" applyFill="1" applyBorder="1" applyAlignment="1" applyProtection="1">
      <alignment horizontal="right" vertical="center"/>
    </xf>
    <xf numFmtId="178" fontId="15" fillId="3" borderId="13" xfId="1102" applyNumberFormat="1" applyFont="1" applyFill="1" applyBorder="1" applyAlignment="1" applyProtection="1">
      <alignment horizontal="right" vertical="center"/>
      <protection locked="0"/>
    </xf>
    <xf numFmtId="178" fontId="42" fillId="3" borderId="13" xfId="1102" applyNumberFormat="1" applyFont="1" applyFill="1" applyBorder="1" applyAlignment="1" applyProtection="1">
      <alignment horizontal="right" vertical="center"/>
      <protection locked="0"/>
    </xf>
    <xf numFmtId="178" fontId="42" fillId="9" borderId="13" xfId="1102" applyNumberFormat="1" applyFont="1" applyFill="1" applyBorder="1" applyAlignment="1" applyProtection="1">
      <alignment horizontal="right" vertical="center"/>
    </xf>
    <xf numFmtId="0" fontId="53" fillId="0" borderId="0" xfId="1242" applyFont="1" applyFill="1" applyBorder="1" applyAlignment="1">
      <alignment horizontal="center"/>
    </xf>
    <xf numFmtId="0" fontId="17" fillId="0" borderId="13" xfId="1482" applyNumberFormat="1" applyFont="1" applyBorder="1" applyAlignment="1">
      <alignment horizontal="left"/>
    </xf>
    <xf numFmtId="176" fontId="7" fillId="0" borderId="13" xfId="1215" applyNumberFormat="1" applyFont="1" applyFill="1" applyBorder="1" applyAlignment="1">
      <alignment horizontal="center" vertical="center"/>
    </xf>
    <xf numFmtId="0" fontId="10" fillId="0" borderId="0" xfId="1248" applyFont="1" applyFill="1" applyAlignment="1">
      <alignment horizontal="center" vertical="center"/>
    </xf>
    <xf numFmtId="176" fontId="10" fillId="0" borderId="13" xfId="1248" applyNumberFormat="1" applyFont="1" applyFill="1" applyBorder="1" applyAlignment="1">
      <alignment horizontal="center"/>
    </xf>
    <xf numFmtId="177" fontId="11" fillId="0" borderId="13" xfId="1248" applyNumberFormat="1" applyFont="1" applyFill="1" applyBorder="1" applyAlignment="1">
      <alignment horizontal="right" vertical="center"/>
    </xf>
    <xf numFmtId="0" fontId="53" fillId="0" borderId="0" xfId="1248" applyFont="1" applyBorder="1" applyAlignment="1">
      <alignment horizontal="center"/>
    </xf>
    <xf numFmtId="177" fontId="11" fillId="0" borderId="13" xfId="1248" applyNumberFormat="1" applyFont="1" applyFill="1" applyBorder="1" applyAlignment="1">
      <alignment vertical="center"/>
    </xf>
    <xf numFmtId="0" fontId="13" fillId="0" borderId="13" xfId="1248" applyFont="1" applyFill="1" applyBorder="1" applyAlignment="1">
      <alignment horizontal="left" vertical="top"/>
    </xf>
    <xf numFmtId="49" fontId="10" fillId="0" borderId="18" xfId="1248" applyNumberFormat="1" applyFont="1" applyFill="1" applyBorder="1" applyAlignment="1">
      <alignment horizontal="left" wrapText="1"/>
    </xf>
    <xf numFmtId="49" fontId="10" fillId="0" borderId="17" xfId="1248" applyNumberFormat="1" applyFont="1" applyFill="1" applyBorder="1" applyAlignment="1">
      <alignment horizontal="left" wrapText="1"/>
    </xf>
    <xf numFmtId="49" fontId="7" fillId="0" borderId="18" xfId="1248" applyNumberFormat="1" applyFont="1" applyFill="1" applyBorder="1" applyAlignment="1">
      <alignment horizontal="left" wrapText="1"/>
    </xf>
    <xf numFmtId="0" fontId="10" fillId="0" borderId="13" xfId="1248" applyFont="1" applyFill="1" applyBorder="1" applyAlignment="1">
      <alignment horizontal="left" wrapText="1"/>
    </xf>
    <xf numFmtId="49" fontId="7" fillId="0" borderId="17" xfId="1284" applyNumberFormat="1" applyFont="1" applyFill="1" applyBorder="1" applyAlignment="1">
      <alignment horizontal="left" vertical="center" wrapText="1"/>
    </xf>
    <xf numFmtId="49" fontId="7" fillId="0" borderId="19" xfId="1284" applyNumberFormat="1" applyFont="1" applyFill="1" applyBorder="1" applyAlignment="1">
      <alignment horizontal="left" vertical="center" wrapText="1"/>
    </xf>
    <xf numFmtId="49" fontId="7" fillId="0" borderId="18" xfId="1284" applyNumberFormat="1" applyFont="1" applyFill="1" applyBorder="1" applyAlignment="1">
      <alignment horizontal="left" vertical="center" wrapText="1"/>
    </xf>
    <xf numFmtId="0" fontId="14" fillId="0" borderId="13" xfId="1248" applyFont="1" applyFill="1" applyBorder="1" applyAlignment="1">
      <alignment horizontal="left" vertical="center"/>
    </xf>
    <xf numFmtId="0" fontId="10" fillId="0" borderId="13" xfId="1248" applyNumberFormat="1" applyFont="1" applyFill="1" applyBorder="1" applyAlignment="1">
      <alignment horizontal="left"/>
    </xf>
    <xf numFmtId="0" fontId="10" fillId="0" borderId="14" xfId="1248" applyNumberFormat="1" applyFont="1" applyFill="1" applyBorder="1" applyAlignment="1">
      <alignment horizontal="left"/>
    </xf>
    <xf numFmtId="0" fontId="7" fillId="0" borderId="14" xfId="1284" applyNumberFormat="1" applyFont="1" applyFill="1" applyBorder="1" applyAlignment="1">
      <alignment horizontal="left" vertical="center"/>
    </xf>
    <xf numFmtId="0" fontId="7" fillId="0" borderId="23" xfId="1284" applyNumberFormat="1" applyFont="1" applyFill="1" applyBorder="1" applyAlignment="1">
      <alignment horizontal="left" vertical="center"/>
    </xf>
    <xf numFmtId="0" fontId="7" fillId="0" borderId="13" xfId="1284" applyNumberFormat="1" applyFont="1" applyFill="1" applyBorder="1" applyAlignment="1">
      <alignment horizontal="left" vertical="center"/>
    </xf>
    <xf numFmtId="0" fontId="14" fillId="0" borderId="13" xfId="1248" applyNumberFormat="1" applyFont="1" applyFill="1" applyBorder="1" applyAlignment="1">
      <alignment horizontal="left"/>
    </xf>
    <xf numFmtId="0" fontId="13" fillId="0" borderId="13" xfId="1248" applyNumberFormat="1" applyFont="1" applyFill="1" applyBorder="1" applyAlignment="1">
      <alignment horizontal="left" vertical="top"/>
    </xf>
    <xf numFmtId="0" fontId="0" fillId="0" borderId="0" xfId="0" applyFont="1">
      <alignment vertical="center"/>
    </xf>
    <xf numFmtId="0" fontId="10" fillId="0" borderId="13" xfId="1264" applyNumberFormat="1" applyFont="1" applyFill="1" applyBorder="1" applyAlignment="1">
      <alignment horizontal="center"/>
    </xf>
    <xf numFmtId="0" fontId="7" fillId="0" borderId="0" xfId="1264" applyNumberFormat="1" applyFont="1" applyFill="1" applyAlignment="1">
      <alignment horizontal="center"/>
    </xf>
    <xf numFmtId="0" fontId="7" fillId="0" borderId="14" xfId="1264" applyNumberFormat="1" applyFont="1" applyFill="1" applyBorder="1" applyAlignment="1">
      <alignment horizontal="center" vertical="center"/>
    </xf>
    <xf numFmtId="176" fontId="7" fillId="0" borderId="13" xfId="1214" applyNumberFormat="1" applyFont="1" applyFill="1" applyBorder="1" applyAlignment="1">
      <alignment horizontal="center" vertical="center"/>
    </xf>
    <xf numFmtId="0" fontId="10" fillId="0" borderId="0" xfId="1264" applyFont="1" applyFill="1" applyAlignment="1">
      <alignment horizontal="center" vertical="center"/>
    </xf>
    <xf numFmtId="176" fontId="10" fillId="0" borderId="13" xfId="1264" applyNumberFormat="1" applyFont="1" applyFill="1" applyBorder="1" applyAlignment="1">
      <alignment horizontal="center"/>
    </xf>
    <xf numFmtId="176" fontId="7" fillId="0" borderId="13" xfId="1264" applyNumberFormat="1" applyFont="1" applyFill="1" applyBorder="1" applyAlignment="1">
      <alignment horizontal="center"/>
    </xf>
    <xf numFmtId="0" fontId="7" fillId="0" borderId="0" xfId="1264" applyFont="1" applyFill="1" applyAlignment="1">
      <alignment horizontal="center"/>
    </xf>
    <xf numFmtId="176" fontId="7" fillId="0" borderId="15" xfId="1264" applyNumberFormat="1" applyFont="1" applyFill="1" applyBorder="1" applyAlignment="1">
      <alignment horizontal="center"/>
    </xf>
    <xf numFmtId="176" fontId="7" fillId="0" borderId="16" xfId="1264" applyNumberFormat="1" applyFont="1" applyFill="1" applyBorder="1" applyAlignment="1">
      <alignment horizontal="center"/>
    </xf>
    <xf numFmtId="176" fontId="10" fillId="0" borderId="13" xfId="1264" applyNumberFormat="1" applyFont="1" applyFill="1" applyBorder="1" applyAlignment="1">
      <alignment horizontal="center" vertical="center"/>
    </xf>
    <xf numFmtId="0" fontId="7" fillId="0" borderId="0" xfId="1264" applyFont="1" applyFill="1" applyAlignment="1">
      <alignment horizontal="center" vertical="center"/>
    </xf>
    <xf numFmtId="176" fontId="7" fillId="0" borderId="13" xfId="1264" applyNumberFormat="1" applyFont="1" applyFill="1" applyBorder="1" applyAlignment="1" applyProtection="1">
      <alignment horizontal="center"/>
    </xf>
    <xf numFmtId="0" fontId="7" fillId="0" borderId="0" xfId="1264" applyFont="1" applyFill="1" applyAlignment="1" applyProtection="1">
      <alignment horizontal="center"/>
      <protection locked="0"/>
    </xf>
    <xf numFmtId="176" fontId="10" fillId="0" borderId="13" xfId="1264" applyNumberFormat="1" applyFont="1" applyFill="1" applyBorder="1" applyAlignment="1" applyProtection="1">
      <alignment horizontal="center"/>
    </xf>
    <xf numFmtId="0" fontId="7" fillId="0" borderId="0" xfId="1264" applyNumberFormat="1" applyFont="1" applyFill="1" applyAlignment="1" applyProtection="1">
      <alignment horizontal="center"/>
      <protection locked="0"/>
    </xf>
    <xf numFmtId="177" fontId="11" fillId="0" borderId="13" xfId="1264" applyNumberFormat="1" applyFont="1" applyFill="1" applyBorder="1" applyAlignment="1">
      <alignment horizontal="right" vertical="center"/>
    </xf>
    <xf numFmtId="0" fontId="12" fillId="0" borderId="0" xfId="1264" applyFont="1" applyBorder="1" applyAlignment="1">
      <alignment horizontal="center"/>
    </xf>
    <xf numFmtId="177" fontId="11" fillId="0" borderId="13" xfId="1264" applyNumberFormat="1" applyFont="1" applyFill="1" applyBorder="1" applyAlignment="1">
      <alignment vertical="center"/>
    </xf>
    <xf numFmtId="0" fontId="13" fillId="0" borderId="13" xfId="1264" applyFont="1" applyFill="1" applyBorder="1" applyAlignment="1">
      <alignment horizontal="left" vertical="top"/>
    </xf>
    <xf numFmtId="0" fontId="7" fillId="0" borderId="17" xfId="1264" applyNumberFormat="1" applyFont="1" applyFill="1" applyBorder="1" applyAlignment="1">
      <alignment horizontal="left" vertical="center"/>
    </xf>
    <xf numFmtId="0" fontId="7" fillId="0" borderId="14" xfId="1264" applyNumberFormat="1" applyFont="1" applyFill="1" applyBorder="1" applyAlignment="1">
      <alignment horizontal="left" vertical="center"/>
    </xf>
    <xf numFmtId="49" fontId="7" fillId="0" borderId="18" xfId="1066" applyNumberFormat="1" applyFont="1" applyFill="1" applyBorder="1" applyAlignment="1">
      <alignment horizontal="left" vertical="center"/>
    </xf>
    <xf numFmtId="49" fontId="7" fillId="0" borderId="0" xfId="917" applyNumberFormat="1" applyFont="1" applyFill="1" applyBorder="1" applyAlignment="1">
      <alignment horizontal="left" vertical="center" wrapText="1"/>
    </xf>
    <xf numFmtId="49" fontId="10" fillId="0" borderId="19" xfId="1264" applyNumberFormat="1" applyFont="1" applyFill="1" applyBorder="1" applyAlignment="1">
      <alignment horizontal="left" vertical="center" wrapText="1"/>
    </xf>
    <xf numFmtId="0" fontId="7" fillId="0" borderId="17" xfId="917" applyNumberFormat="1" applyFont="1" applyFill="1" applyBorder="1" applyAlignment="1">
      <alignment horizontal="left" vertical="center"/>
    </xf>
    <xf numFmtId="0" fontId="7" fillId="0" borderId="19" xfId="917" applyNumberFormat="1" applyFont="1" applyFill="1" applyBorder="1" applyAlignment="1">
      <alignment horizontal="left" vertical="center"/>
    </xf>
    <xf numFmtId="49" fontId="7" fillId="0" borderId="19" xfId="1264" applyNumberFormat="1" applyFont="1" applyFill="1" applyBorder="1" applyAlignment="1">
      <alignment horizontal="left" vertical="center" wrapText="1"/>
    </xf>
    <xf numFmtId="0" fontId="7" fillId="0" borderId="18" xfId="1264" applyNumberFormat="1" applyFont="1" applyFill="1" applyBorder="1" applyAlignment="1" applyProtection="1">
      <alignment horizontal="left" vertical="center"/>
    </xf>
    <xf numFmtId="0" fontId="7" fillId="0" borderId="0" xfId="1264" applyNumberFormat="1" applyFont="1" applyFill="1" applyBorder="1" applyAlignment="1" applyProtection="1">
      <alignment horizontal="left" vertical="center"/>
    </xf>
    <xf numFmtId="0" fontId="7" fillId="0" borderId="20" xfId="1264" applyNumberFormat="1" applyFont="1" applyFill="1" applyBorder="1" applyAlignment="1" applyProtection="1">
      <alignment horizontal="left" vertical="center"/>
    </xf>
    <xf numFmtId="0" fontId="10" fillId="0" borderId="13" xfId="1264" applyFont="1" applyFill="1" applyBorder="1" applyAlignment="1">
      <alignment horizontal="left" vertical="center"/>
    </xf>
    <xf numFmtId="0" fontId="7" fillId="0" borderId="13" xfId="1264" applyFont="1" applyFill="1" applyBorder="1" applyAlignment="1">
      <alignment horizontal="left" vertical="center" wrapText="1"/>
    </xf>
    <xf numFmtId="49" fontId="7" fillId="0" borderId="13" xfId="1264" applyNumberFormat="1" applyFont="1" applyFill="1" applyBorder="1" applyAlignment="1" applyProtection="1">
      <alignment horizontal="left" wrapText="1"/>
      <protection locked="0"/>
    </xf>
    <xf numFmtId="49" fontId="10" fillId="0" borderId="13" xfId="1264" applyNumberFormat="1" applyFont="1" applyFill="1" applyBorder="1" applyAlignment="1" applyProtection="1">
      <alignment horizontal="left" wrapText="1"/>
      <protection locked="0"/>
    </xf>
    <xf numFmtId="0" fontId="9" fillId="0" borderId="13" xfId="1264" applyNumberFormat="1" applyFont="1" applyFill="1" applyBorder="1" applyAlignment="1" applyProtection="1">
      <alignment horizontal="left" vertical="center"/>
      <protection locked="0"/>
    </xf>
    <xf numFmtId="49" fontId="10" fillId="0" borderId="18" xfId="1264" applyNumberFormat="1" applyFont="1" applyFill="1" applyBorder="1" applyAlignment="1">
      <alignment horizontal="left" wrapText="1"/>
    </xf>
    <xf numFmtId="49" fontId="7" fillId="0" borderId="17" xfId="1264" applyNumberFormat="1" applyFont="1" applyFill="1" applyBorder="1" applyAlignment="1">
      <alignment horizontal="left" wrapText="1"/>
    </xf>
    <xf numFmtId="49" fontId="10" fillId="0" borderId="17" xfId="1264" applyNumberFormat="1" applyFont="1" applyFill="1" applyBorder="1" applyAlignment="1">
      <alignment horizontal="left" wrapText="1"/>
    </xf>
    <xf numFmtId="49" fontId="10" fillId="0" borderId="21" xfId="1264" applyNumberFormat="1" applyFont="1" applyFill="1" applyBorder="1" applyAlignment="1">
      <alignment horizontal="left" wrapText="1"/>
    </xf>
    <xf numFmtId="49" fontId="10" fillId="0" borderId="22" xfId="1264" applyNumberFormat="1" applyFont="1" applyFill="1" applyBorder="1" applyAlignment="1">
      <alignment horizontal="left" wrapText="1"/>
    </xf>
    <xf numFmtId="49" fontId="7" fillId="0" borderId="18" xfId="1264" applyNumberFormat="1" applyFont="1" applyFill="1" applyBorder="1" applyAlignment="1">
      <alignment horizontal="left" wrapText="1"/>
    </xf>
    <xf numFmtId="49" fontId="7" fillId="0" borderId="13" xfId="1264" applyNumberFormat="1" applyFont="1" applyFill="1" applyBorder="1" applyAlignment="1">
      <alignment horizontal="left" wrapText="1"/>
    </xf>
    <xf numFmtId="49" fontId="7" fillId="0" borderId="13" xfId="1264" applyNumberFormat="1" applyFont="1" applyFill="1" applyBorder="1" applyAlignment="1">
      <alignment horizontal="left"/>
    </xf>
    <xf numFmtId="49" fontId="10" fillId="0" borderId="13" xfId="1264" applyNumberFormat="1" applyFont="1" applyFill="1" applyBorder="1" applyAlignment="1">
      <alignment horizontal="left"/>
    </xf>
    <xf numFmtId="0" fontId="10" fillId="0" borderId="13" xfId="1264" applyFont="1" applyFill="1" applyBorder="1" applyAlignment="1">
      <alignment horizontal="left" wrapText="1"/>
    </xf>
    <xf numFmtId="0" fontId="7" fillId="0" borderId="13" xfId="1264" applyFont="1" applyFill="1" applyBorder="1" applyAlignment="1">
      <alignment horizontal="left" wrapText="1"/>
    </xf>
    <xf numFmtId="49" fontId="7" fillId="0" borderId="17" xfId="1281" applyNumberFormat="1" applyFont="1" applyFill="1" applyBorder="1" applyAlignment="1">
      <alignment horizontal="left" vertical="center" wrapText="1"/>
    </xf>
    <xf numFmtId="49" fontId="7" fillId="0" borderId="19" xfId="1281" applyNumberFormat="1" applyFont="1" applyFill="1" applyBorder="1" applyAlignment="1">
      <alignment horizontal="left" vertical="center" wrapText="1"/>
    </xf>
    <xf numFmtId="49" fontId="7" fillId="0" borderId="18" xfId="1281" applyNumberFormat="1" applyFont="1" applyFill="1" applyBorder="1" applyAlignment="1">
      <alignment horizontal="left" vertical="center" wrapText="1"/>
    </xf>
    <xf numFmtId="0" fontId="14" fillId="0" borderId="13" xfId="1264" applyFont="1" applyFill="1" applyBorder="1" applyAlignment="1">
      <alignment horizontal="left" vertical="center"/>
    </xf>
    <xf numFmtId="0" fontId="7" fillId="0" borderId="13" xfId="1264" applyNumberFormat="1" applyFont="1" applyFill="1" applyBorder="1" applyAlignment="1" applyProtection="1">
      <alignment horizontal="left" vertical="center"/>
    </xf>
    <xf numFmtId="0" fontId="10" fillId="0" borderId="13" xfId="1264" applyNumberFormat="1" applyFont="1" applyFill="1" applyBorder="1" applyAlignment="1">
      <alignment horizontal="left"/>
    </xf>
    <xf numFmtId="0" fontId="10" fillId="0" borderId="23" xfId="1264" applyNumberFormat="1" applyFont="1" applyFill="1" applyBorder="1" applyAlignment="1">
      <alignment horizontal="left"/>
    </xf>
    <xf numFmtId="0" fontId="10" fillId="0" borderId="14" xfId="1264" applyNumberFormat="1" applyFont="1" applyFill="1" applyBorder="1" applyAlignment="1">
      <alignment horizontal="left"/>
    </xf>
    <xf numFmtId="0" fontId="7" fillId="0" borderId="13" xfId="1066" applyNumberFormat="1" applyFont="1" applyFill="1" applyBorder="1" applyAlignment="1">
      <alignment horizontal="left" vertical="center"/>
    </xf>
    <xf numFmtId="0" fontId="7" fillId="0" borderId="0" xfId="917" applyNumberFormat="1" applyFont="1" applyFill="1" applyBorder="1" applyAlignment="1">
      <alignment horizontal="left" vertical="center"/>
    </xf>
    <xf numFmtId="0" fontId="7" fillId="0" borderId="14" xfId="1264" applyNumberFormat="1" applyFont="1" applyFill="1" applyBorder="1" applyAlignment="1">
      <alignment horizontal="left"/>
    </xf>
    <xf numFmtId="0" fontId="10" fillId="0" borderId="13" xfId="1264" applyNumberFormat="1" applyFont="1" applyFill="1" applyBorder="1" applyAlignment="1">
      <alignment horizontal="left" vertical="center"/>
    </xf>
    <xf numFmtId="0" fontId="7" fillId="0" borderId="13" xfId="1264" applyNumberFormat="1" applyFont="1" applyFill="1" applyBorder="1" applyAlignment="1">
      <alignment horizontal="left"/>
    </xf>
    <xf numFmtId="0" fontId="7" fillId="0" borderId="13" xfId="1264" applyNumberFormat="1" applyFont="1" applyFill="1" applyBorder="1" applyAlignment="1" applyProtection="1">
      <alignment horizontal="left"/>
      <protection locked="0"/>
    </xf>
    <xf numFmtId="0" fontId="10" fillId="0" borderId="13" xfId="1264" applyNumberFormat="1" applyFont="1" applyFill="1" applyBorder="1" applyAlignment="1" applyProtection="1">
      <alignment horizontal="left"/>
      <protection locked="0"/>
    </xf>
    <xf numFmtId="0" fontId="7" fillId="0" borderId="14" xfId="1281" applyNumberFormat="1" applyFont="1" applyFill="1" applyBorder="1" applyAlignment="1">
      <alignment horizontal="left" vertical="center"/>
    </xf>
    <xf numFmtId="0" fontId="7" fillId="0" borderId="23" xfId="1281" applyNumberFormat="1" applyFont="1" applyFill="1" applyBorder="1" applyAlignment="1">
      <alignment horizontal="left" vertical="center"/>
    </xf>
    <xf numFmtId="0" fontId="7" fillId="0" borderId="13" xfId="1281" applyNumberFormat="1" applyFont="1" applyFill="1" applyBorder="1" applyAlignment="1">
      <alignment horizontal="left" vertical="center"/>
    </xf>
    <xf numFmtId="0" fontId="14" fillId="0" borderId="13" xfId="1264" applyNumberFormat="1" applyFont="1" applyFill="1" applyBorder="1" applyAlignment="1">
      <alignment horizontal="left"/>
    </xf>
    <xf numFmtId="0" fontId="13" fillId="0" borderId="13" xfId="1264" applyNumberFormat="1" applyFont="1" applyFill="1" applyBorder="1" applyAlignment="1">
      <alignment horizontal="left" vertical="top"/>
    </xf>
    <xf numFmtId="0" fontId="18" fillId="0" borderId="13" xfId="1237" applyFont="1" applyBorder="1" applyAlignment="1">
      <alignment horizontal="center" vertical="center" wrapText="1"/>
    </xf>
    <xf numFmtId="0" fontId="24" fillId="0" borderId="13" xfId="1280" applyNumberFormat="1" applyFont="1" applyFill="1" applyBorder="1" applyAlignment="1" applyProtection="1"/>
    <xf numFmtId="0" fontId="24" fillId="0" borderId="13" xfId="1280" applyNumberFormat="1" applyFont="1" applyFill="1" applyBorder="1" applyAlignment="1" applyProtection="1">
      <alignment horizontal="center" vertical="center" wrapText="1"/>
    </xf>
    <xf numFmtId="0" fontId="0" fillId="0" borderId="0" xfId="0" applyAlignment="1">
      <alignment horizontal="center" vertical="center"/>
    </xf>
    <xf numFmtId="0" fontId="54" fillId="0" borderId="0" xfId="0" applyFont="1" applyAlignment="1">
      <alignment horizontal="center" vertical="center"/>
    </xf>
    <xf numFmtId="0" fontId="0" fillId="0" borderId="0" xfId="0" applyNumberFormat="1">
      <alignment vertical="center"/>
    </xf>
    <xf numFmtId="0" fontId="54" fillId="0" borderId="0" xfId="0" applyFont="1" applyAlignment="1">
      <alignment vertical="center"/>
    </xf>
    <xf numFmtId="0" fontId="52" fillId="0" borderId="0" xfId="0" applyFont="1" applyAlignment="1">
      <alignment horizontal="center" vertical="center"/>
    </xf>
    <xf numFmtId="0" fontId="68" fillId="0" borderId="0" xfId="960" applyAlignment="1">
      <alignment vertical="center"/>
    </xf>
    <xf numFmtId="0" fontId="68" fillId="0" borderId="0" xfId="960" applyAlignment="1">
      <alignment horizontal="center" vertical="center"/>
    </xf>
    <xf numFmtId="0" fontId="61" fillId="0" borderId="0" xfId="0" applyFont="1" applyAlignment="1">
      <alignment horizontal="center" vertical="center"/>
    </xf>
    <xf numFmtId="0" fontId="61" fillId="0" borderId="0" xfId="0" applyFont="1">
      <alignment vertical="center"/>
    </xf>
    <xf numFmtId="0" fontId="66" fillId="0" borderId="0" xfId="0" applyFont="1" applyAlignment="1">
      <alignment horizontal="center" vertical="center"/>
    </xf>
    <xf numFmtId="0" fontId="61" fillId="0" borderId="0" xfId="960" applyFont="1" applyAlignment="1">
      <alignment horizontal="center" vertical="center"/>
    </xf>
    <xf numFmtId="0" fontId="64" fillId="0" borderId="0" xfId="1481" applyFont="1" applyFill="1" applyAlignment="1">
      <alignment horizontal="left" vertical="center" wrapText="1"/>
    </xf>
    <xf numFmtId="0" fontId="64" fillId="0" borderId="0" xfId="1481" applyFont="1" applyFill="1" applyBorder="1" applyAlignment="1">
      <alignment horizontal="left" vertical="center"/>
    </xf>
    <xf numFmtId="0" fontId="64" fillId="0" borderId="0" xfId="1481" applyFont="1" applyFill="1" applyBorder="1" applyAlignment="1">
      <alignment horizontal="left" vertical="center" wrapText="1"/>
    </xf>
    <xf numFmtId="176" fontId="64" fillId="0" borderId="0" xfId="1481" applyNumberFormat="1" applyFont="1" applyFill="1" applyAlignment="1">
      <alignment horizontal="center" vertical="center" wrapText="1"/>
    </xf>
    <xf numFmtId="176" fontId="67" fillId="0" borderId="0" xfId="0" applyNumberFormat="1" applyFont="1" applyFill="1" applyAlignment="1">
      <alignment horizontal="center" vertical="center" wrapText="1"/>
    </xf>
    <xf numFmtId="176" fontId="64" fillId="0" borderId="0" xfId="1481" applyNumberFormat="1" applyFont="1" applyFill="1" applyBorder="1" applyAlignment="1">
      <alignment horizontal="center" vertical="center" wrapText="1"/>
    </xf>
    <xf numFmtId="176" fontId="64" fillId="0" borderId="0" xfId="1481" applyNumberFormat="1" applyFont="1" applyFill="1" applyAlignment="1">
      <alignment horizontal="center" vertical="center"/>
    </xf>
    <xf numFmtId="0" fontId="61" fillId="0" borderId="0" xfId="960" applyFont="1" applyAlignment="1">
      <alignment vertical="center"/>
    </xf>
    <xf numFmtId="0" fontId="19" fillId="0" borderId="0" xfId="1481" applyFont="1" applyFill="1" applyAlignment="1">
      <alignment horizontal="left" vertical="center"/>
    </xf>
    <xf numFmtId="0" fontId="21" fillId="0" borderId="0" xfId="1249" applyFont="1" applyAlignment="1">
      <alignment vertical="center"/>
    </xf>
    <xf numFmtId="0" fontId="19" fillId="0" borderId="0" xfId="1279" applyFont="1" applyAlignment="1">
      <alignment vertical="center"/>
    </xf>
    <xf numFmtId="0" fontId="76" fillId="0" borderId="0" xfId="0" applyFont="1">
      <alignment vertical="center"/>
    </xf>
    <xf numFmtId="0" fontId="59" fillId="0" borderId="13" xfId="1237" applyFont="1" applyBorder="1" applyAlignment="1">
      <alignment horizontal="left" vertical="center" wrapText="1"/>
    </xf>
    <xf numFmtId="0" fontId="60" fillId="0" borderId="13" xfId="1237" applyFont="1" applyBorder="1" applyAlignment="1">
      <alignment horizontal="left" vertical="center" wrapText="1"/>
    </xf>
    <xf numFmtId="0" fontId="60" fillId="0" borderId="13" xfId="1237" applyFont="1" applyBorder="1" applyAlignment="1">
      <alignment horizontal="center" vertical="center"/>
    </xf>
    <xf numFmtId="0" fontId="61" fillId="0" borderId="13" xfId="1279" applyFont="1" applyBorder="1" applyAlignment="1">
      <alignment horizontal="center" vertical="center"/>
    </xf>
    <xf numFmtId="0" fontId="61" fillId="0" borderId="13" xfId="1249" applyFont="1" applyBorder="1" applyAlignment="1">
      <alignment horizontal="center" vertical="center"/>
    </xf>
    <xf numFmtId="0" fontId="61" fillId="0" borderId="13" xfId="1249" applyFont="1" applyBorder="1" applyAlignment="1">
      <alignment vertical="center" wrapText="1"/>
    </xf>
    <xf numFmtId="0" fontId="63" fillId="0" borderId="13" xfId="1237" applyFont="1" applyFill="1" applyBorder="1" applyAlignment="1">
      <alignment horizontal="center" vertical="center"/>
    </xf>
    <xf numFmtId="0" fontId="73" fillId="0" borderId="0" xfId="960" applyFont="1" applyAlignment="1">
      <alignment vertical="center"/>
    </xf>
    <xf numFmtId="0" fontId="65" fillId="0" borderId="0" xfId="2014" applyFont="1"/>
    <xf numFmtId="0" fontId="21" fillId="4" borderId="25" xfId="2014" applyNumberFormat="1" applyFont="1" applyFill="1" applyBorder="1" applyAlignment="1" applyProtection="1">
      <alignment horizontal="left" vertical="center"/>
    </xf>
    <xf numFmtId="180" fontId="21" fillId="0" borderId="14" xfId="2014" applyNumberFormat="1" applyFont="1" applyFill="1" applyBorder="1" applyAlignment="1" applyProtection="1">
      <alignment horizontal="center" vertical="center"/>
    </xf>
    <xf numFmtId="0" fontId="21" fillId="4" borderId="14" xfId="2014" applyNumberFormat="1" applyFont="1" applyFill="1" applyBorder="1" applyAlignment="1" applyProtection="1">
      <alignment horizontal="left" vertical="center"/>
    </xf>
    <xf numFmtId="0" fontId="21" fillId="4" borderId="14" xfId="2014" applyNumberFormat="1" applyFont="1" applyFill="1" applyBorder="1" applyAlignment="1" applyProtection="1">
      <alignment vertical="center"/>
    </xf>
    <xf numFmtId="0" fontId="65" fillId="0" borderId="0" xfId="2014" applyNumberFormat="1" applyFont="1" applyFill="1" applyBorder="1" applyAlignment="1" applyProtection="1"/>
    <xf numFmtId="0" fontId="11" fillId="0" borderId="0" xfId="2014" applyNumberFormat="1" applyFont="1" applyFill="1" applyBorder="1" applyAlignment="1" applyProtection="1">
      <alignment vertical="center"/>
    </xf>
    <xf numFmtId="0" fontId="19" fillId="0" borderId="13" xfId="990" applyFont="1" applyBorder="1" applyAlignment="1">
      <alignment vertical="center"/>
    </xf>
    <xf numFmtId="0" fontId="19" fillId="0" borderId="13" xfId="990" applyFont="1" applyBorder="1" applyAlignment="1">
      <alignment horizontal="center" vertical="center"/>
    </xf>
    <xf numFmtId="176" fontId="19" fillId="0" borderId="13" xfId="990" applyNumberFormat="1" applyFont="1" applyBorder="1" applyAlignment="1">
      <alignment horizontal="center" vertical="center"/>
    </xf>
    <xf numFmtId="176" fontId="19" fillId="0" borderId="13" xfId="0" applyNumberFormat="1" applyFont="1" applyBorder="1" applyAlignment="1">
      <alignment horizontal="center" vertical="center"/>
    </xf>
    <xf numFmtId="176" fontId="19" fillId="0" borderId="13" xfId="903" applyNumberFormat="1" applyFont="1" applyBorder="1" applyAlignment="1">
      <alignment horizontal="center" vertical="center"/>
    </xf>
    <xf numFmtId="176" fontId="19" fillId="0" borderId="13" xfId="1467" applyNumberFormat="1" applyFont="1" applyBorder="1" applyAlignment="1">
      <alignment horizontal="center" vertical="center"/>
    </xf>
    <xf numFmtId="176" fontId="19" fillId="0" borderId="13" xfId="990" applyNumberFormat="1" applyFont="1" applyBorder="1" applyAlignment="1">
      <alignment horizontal="left" vertical="center"/>
    </xf>
    <xf numFmtId="176" fontId="82" fillId="0" borderId="26" xfId="990" applyNumberFormat="1" applyFont="1" applyBorder="1" applyAlignment="1">
      <alignment vertical="center"/>
    </xf>
    <xf numFmtId="176" fontId="82" fillId="0" borderId="27" xfId="990" applyNumberFormat="1" applyFont="1" applyBorder="1" applyAlignment="1">
      <alignment vertical="center"/>
    </xf>
    <xf numFmtId="176" fontId="19" fillId="0" borderId="13" xfId="990" applyNumberFormat="1" applyFont="1" applyFill="1" applyBorder="1" applyAlignment="1">
      <alignment horizontal="center" vertical="center"/>
    </xf>
    <xf numFmtId="176" fontId="76" fillId="0" borderId="13" xfId="0" applyNumberFormat="1" applyFont="1" applyFill="1" applyBorder="1" applyAlignment="1">
      <alignment horizontal="center" vertical="center"/>
    </xf>
    <xf numFmtId="0" fontId="84" fillId="0" borderId="13" xfId="0" applyFont="1" applyBorder="1" applyAlignment="1">
      <alignment horizontal="center" vertical="center"/>
    </xf>
    <xf numFmtId="0" fontId="20" fillId="4" borderId="13" xfId="2014" applyNumberFormat="1" applyFont="1" applyFill="1" applyBorder="1" applyAlignment="1" applyProtection="1">
      <alignment horizontal="center" vertical="center" wrapText="1"/>
    </xf>
    <xf numFmtId="0" fontId="51" fillId="4" borderId="25" xfId="2014" applyNumberFormat="1" applyFont="1" applyFill="1" applyBorder="1" applyAlignment="1" applyProtection="1">
      <alignment horizontal="left" vertical="center"/>
    </xf>
    <xf numFmtId="0" fontId="49" fillId="0" borderId="0" xfId="960" applyFont="1" applyAlignment="1">
      <alignment vertical="center"/>
    </xf>
    <xf numFmtId="0" fontId="49" fillId="0" borderId="0" xfId="960" applyFont="1" applyAlignment="1">
      <alignment horizontal="center" vertical="center"/>
    </xf>
    <xf numFmtId="0" fontId="86" fillId="0" borderId="0" xfId="960" applyFont="1" applyAlignment="1">
      <alignment vertical="center"/>
    </xf>
    <xf numFmtId="176" fontId="18" fillId="0" borderId="16" xfId="990" applyNumberFormat="1" applyFont="1" applyBorder="1" applyAlignment="1">
      <alignment horizontal="center" vertical="center" wrapText="1"/>
    </xf>
    <xf numFmtId="0" fontId="18" fillId="0" borderId="16" xfId="990" applyFont="1" applyBorder="1" applyAlignment="1">
      <alignment horizontal="center" vertical="center" wrapText="1"/>
    </xf>
    <xf numFmtId="0" fontId="19" fillId="0" borderId="13" xfId="990" applyFont="1" applyBorder="1" applyAlignment="1">
      <alignment vertical="center" wrapText="1"/>
    </xf>
    <xf numFmtId="0" fontId="87" fillId="0" borderId="0" xfId="0" applyFont="1" applyAlignment="1">
      <alignment horizontal="center" vertical="center"/>
    </xf>
    <xf numFmtId="0" fontId="88" fillId="0" borderId="0" xfId="0" applyFont="1" applyAlignment="1">
      <alignment horizontal="center" vertical="center"/>
    </xf>
    <xf numFmtId="0" fontId="88" fillId="0" borderId="0" xfId="0" applyFont="1">
      <alignment vertical="center"/>
    </xf>
    <xf numFmtId="0" fontId="24" fillId="0" borderId="0" xfId="0" applyFont="1" applyAlignment="1">
      <alignment horizontal="center" vertical="center"/>
    </xf>
    <xf numFmtId="0" fontId="73" fillId="0" borderId="0" xfId="0" applyFont="1" applyAlignment="1">
      <alignment horizontal="center" vertical="center"/>
    </xf>
    <xf numFmtId="0" fontId="85" fillId="0" borderId="13" xfId="0" applyFont="1" applyBorder="1" applyAlignment="1">
      <alignment horizontal="center" vertical="center"/>
    </xf>
    <xf numFmtId="0" fontId="76" fillId="0" borderId="13" xfId="0" applyFont="1" applyBorder="1" applyAlignment="1">
      <alignment horizontal="left" vertical="center"/>
    </xf>
    <xf numFmtId="180" fontId="21" fillId="0" borderId="25" xfId="2014" applyNumberFormat="1" applyFont="1" applyFill="1" applyBorder="1" applyAlignment="1" applyProtection="1">
      <alignment horizontal="center" vertical="center"/>
    </xf>
    <xf numFmtId="0" fontId="20" fillId="4" borderId="13" xfId="2014" applyNumberFormat="1" applyFont="1" applyFill="1" applyBorder="1" applyAlignment="1" applyProtection="1">
      <alignment horizontal="center" vertical="center"/>
    </xf>
    <xf numFmtId="0" fontId="49" fillId="0" borderId="0" xfId="960" applyFont="1" applyAlignment="1">
      <alignment horizontal="right" vertical="center"/>
    </xf>
    <xf numFmtId="0" fontId="94" fillId="0" borderId="13" xfId="2015" applyNumberFormat="1" applyFont="1" applyFill="1" applyBorder="1" applyAlignment="1">
      <alignment horizontal="left" vertical="center" shrinkToFit="1"/>
    </xf>
    <xf numFmtId="0" fontId="93" fillId="0" borderId="0" xfId="2015" applyNumberFormat="1" applyFont="1" applyFill="1" applyBorder="1" applyAlignment="1"/>
    <xf numFmtId="0" fontId="65" fillId="42" borderId="13" xfId="2015" applyNumberFormat="1" applyFont="1" applyFill="1" applyBorder="1" applyAlignment="1">
      <alignment horizontal="left" vertical="center" shrinkToFit="1"/>
    </xf>
    <xf numFmtId="0" fontId="5" fillId="0" borderId="0" xfId="2015" applyNumberFormat="1" applyFont="1" applyFill="1" applyBorder="1" applyAlignment="1"/>
    <xf numFmtId="0" fontId="65" fillId="43" borderId="13" xfId="2015" applyNumberFormat="1" applyFont="1" applyFill="1" applyBorder="1" applyAlignment="1">
      <alignment horizontal="left" vertical="center" shrinkToFit="1"/>
    </xf>
    <xf numFmtId="0" fontId="65" fillId="0" borderId="13" xfId="2015" applyNumberFormat="1" applyFont="1" applyFill="1" applyBorder="1" applyAlignment="1">
      <alignment horizontal="left" vertical="center" shrinkToFit="1"/>
    </xf>
    <xf numFmtId="0" fontId="60" fillId="0" borderId="0" xfId="2015" applyFont="1" applyFill="1">
      <alignment vertical="center"/>
    </xf>
    <xf numFmtId="0" fontId="5" fillId="0" borderId="0" xfId="2015">
      <alignment vertical="center"/>
    </xf>
    <xf numFmtId="176" fontId="50" fillId="0" borderId="24" xfId="0" applyNumberFormat="1" applyFont="1" applyFill="1" applyBorder="1" applyAlignment="1">
      <alignment vertical="center" wrapText="1"/>
    </xf>
    <xf numFmtId="176" fontId="63" fillId="0" borderId="13" xfId="2015" applyNumberFormat="1" applyFont="1" applyFill="1" applyBorder="1" applyAlignment="1">
      <alignment horizontal="center"/>
    </xf>
    <xf numFmtId="176" fontId="60" fillId="42" borderId="13" xfId="2015" applyNumberFormat="1" applyFont="1" applyFill="1" applyBorder="1" applyAlignment="1">
      <alignment horizontal="center"/>
    </xf>
    <xf numFmtId="176" fontId="60" fillId="43" borderId="13" xfId="2015" applyNumberFormat="1" applyFont="1" applyFill="1" applyBorder="1" applyAlignment="1">
      <alignment horizontal="center"/>
    </xf>
    <xf numFmtId="176" fontId="60" fillId="0" borderId="13" xfId="2015" applyNumberFormat="1" applyFont="1" applyFill="1" applyBorder="1" applyAlignment="1">
      <alignment horizontal="center"/>
    </xf>
    <xf numFmtId="176" fontId="60" fillId="0" borderId="0" xfId="2015" applyNumberFormat="1" applyFont="1" applyFill="1">
      <alignment vertical="center"/>
    </xf>
    <xf numFmtId="176" fontId="60" fillId="0" borderId="0" xfId="2015" applyNumberFormat="1" applyFont="1" applyFill="1" applyAlignment="1">
      <alignment horizontal="center" vertical="center"/>
    </xf>
    <xf numFmtId="0" fontId="97" fillId="0" borderId="0" xfId="2015" applyFont="1" applyAlignment="1">
      <alignment horizontal="center" vertical="center"/>
    </xf>
    <xf numFmtId="0" fontId="95" fillId="0" borderId="13" xfId="2015" applyNumberFormat="1" applyFont="1" applyFill="1" applyBorder="1" applyAlignment="1">
      <alignment horizontal="left" vertical="center" wrapText="1" shrinkToFit="1"/>
    </xf>
    <xf numFmtId="0" fontId="65" fillId="42" borderId="13" xfId="2015" applyNumberFormat="1" applyFont="1" applyFill="1" applyBorder="1" applyAlignment="1">
      <alignment horizontal="left" vertical="center" wrapText="1" shrinkToFit="1"/>
    </xf>
    <xf numFmtId="0" fontId="65" fillId="43" borderId="13" xfId="2015" applyNumberFormat="1" applyFont="1" applyFill="1" applyBorder="1" applyAlignment="1">
      <alignment horizontal="left" vertical="center" wrapText="1" shrinkToFit="1"/>
    </xf>
    <xf numFmtId="0" fontId="65" fillId="0" borderId="13" xfId="2015" applyNumberFormat="1" applyFont="1" applyFill="1" applyBorder="1" applyAlignment="1">
      <alignment horizontal="left" vertical="center" wrapText="1" shrinkToFit="1"/>
    </xf>
    <xf numFmtId="0" fontId="60" fillId="0" borderId="0" xfId="2015" applyFont="1" applyFill="1" applyAlignment="1">
      <alignment vertical="center" wrapText="1"/>
    </xf>
    <xf numFmtId="0" fontId="98" fillId="0" borderId="13" xfId="2015" applyFont="1" applyFill="1" applyBorder="1" applyAlignment="1">
      <alignment horizontal="center" vertical="center"/>
    </xf>
    <xf numFmtId="0" fontId="98" fillId="0" borderId="13" xfId="2015" applyFont="1" applyFill="1" applyBorder="1" applyAlignment="1">
      <alignment horizontal="center" vertical="center" wrapText="1"/>
    </xf>
    <xf numFmtId="176" fontId="99" fillId="0" borderId="13" xfId="2015" applyNumberFormat="1" applyFont="1" applyFill="1" applyBorder="1" applyAlignment="1">
      <alignment horizontal="center" vertical="center"/>
    </xf>
    <xf numFmtId="176" fontId="100" fillId="0" borderId="13" xfId="2015" applyNumberFormat="1" applyFont="1" applyFill="1" applyBorder="1" applyAlignment="1">
      <alignment horizontal="center" vertical="center"/>
    </xf>
    <xf numFmtId="0" fontId="76" fillId="0" borderId="13" xfId="0" applyFont="1" applyBorder="1" applyAlignment="1">
      <alignment horizontal="center" vertical="center"/>
    </xf>
    <xf numFmtId="176" fontId="0" fillId="0" borderId="0" xfId="0" applyNumberFormat="1" applyAlignment="1">
      <alignment horizontal="center" vertical="center"/>
    </xf>
    <xf numFmtId="0" fontId="75" fillId="0" borderId="13" xfId="0" applyFont="1" applyBorder="1" applyAlignment="1">
      <alignment horizontal="left" vertical="center"/>
    </xf>
    <xf numFmtId="0" fontId="75" fillId="0" borderId="13" xfId="0" applyFont="1" applyBorder="1">
      <alignment vertical="center"/>
    </xf>
    <xf numFmtId="176" fontId="50" fillId="0" borderId="0" xfId="0" applyNumberFormat="1" applyFont="1" applyFill="1" applyBorder="1" applyAlignment="1">
      <alignment horizontal="center" vertical="center" wrapText="1"/>
    </xf>
    <xf numFmtId="0" fontId="23" fillId="0" borderId="13" xfId="2015" applyNumberFormat="1" applyFont="1" applyFill="1" applyBorder="1" applyAlignment="1">
      <alignment horizontal="left" vertical="center" wrapText="1" shrinkToFit="1"/>
    </xf>
    <xf numFmtId="0" fontId="96" fillId="0" borderId="13" xfId="2015" applyNumberFormat="1" applyFont="1" applyFill="1" applyBorder="1" applyAlignment="1">
      <alignment horizontal="left" vertical="center" wrapText="1" shrinkToFit="1"/>
    </xf>
    <xf numFmtId="0" fontId="23" fillId="43" borderId="13" xfId="2015" applyNumberFormat="1" applyFont="1" applyFill="1" applyBorder="1" applyAlignment="1">
      <alignment horizontal="left" vertical="center" wrapText="1" shrinkToFit="1"/>
    </xf>
    <xf numFmtId="0" fontId="23" fillId="42" borderId="13" xfId="2015" applyNumberFormat="1" applyFont="1" applyFill="1" applyBorder="1" applyAlignment="1">
      <alignment horizontal="left" vertical="center" wrapText="1" shrinkToFit="1"/>
    </xf>
    <xf numFmtId="176" fontId="5" fillId="0" borderId="0" xfId="2015" applyNumberFormat="1" applyAlignment="1">
      <alignment horizontal="center" vertical="center"/>
    </xf>
    <xf numFmtId="176" fontId="80" fillId="0" borderId="0" xfId="1481" applyNumberFormat="1" applyFont="1" applyFill="1" applyBorder="1" applyAlignment="1">
      <alignment horizontal="center" vertical="center"/>
    </xf>
    <xf numFmtId="176" fontId="97" fillId="0" borderId="13" xfId="2015" applyNumberFormat="1" applyFont="1" applyBorder="1" applyAlignment="1">
      <alignment horizontal="center" vertical="center"/>
    </xf>
    <xf numFmtId="176" fontId="93" fillId="0" borderId="13" xfId="2015" applyNumberFormat="1" applyFont="1" applyFill="1" applyBorder="1" applyAlignment="1">
      <alignment horizontal="center"/>
    </xf>
    <xf numFmtId="176" fontId="5" fillId="0" borderId="13" xfId="2015" applyNumberFormat="1" applyFont="1" applyFill="1" applyBorder="1" applyAlignment="1">
      <alignment horizontal="center"/>
    </xf>
    <xf numFmtId="176" fontId="5" fillId="42" borderId="13" xfId="2015" applyNumberFormat="1" applyFont="1" applyFill="1" applyBorder="1" applyAlignment="1">
      <alignment horizontal="center"/>
    </xf>
    <xf numFmtId="176" fontId="5" fillId="43" borderId="13" xfId="2015" applyNumberFormat="1" applyFont="1" applyFill="1" applyBorder="1" applyAlignment="1">
      <alignment horizontal="center"/>
    </xf>
    <xf numFmtId="0" fontId="73" fillId="0" borderId="0" xfId="2015" applyNumberFormat="1" applyFont="1" applyFill="1" applyBorder="1" applyAlignment="1"/>
    <xf numFmtId="176" fontId="61" fillId="0" borderId="0" xfId="0" applyNumberFormat="1" applyFont="1" applyAlignment="1">
      <alignment horizontal="center" vertical="center"/>
    </xf>
    <xf numFmtId="176" fontId="19" fillId="0" borderId="0" xfId="0" applyNumberFormat="1" applyFont="1" applyAlignment="1">
      <alignment horizontal="center" vertical="center"/>
    </xf>
    <xf numFmtId="176" fontId="84" fillId="0" borderId="13" xfId="0" applyNumberFormat="1" applyFont="1" applyBorder="1" applyAlignment="1">
      <alignment horizontal="center" vertical="center"/>
    </xf>
    <xf numFmtId="176" fontId="76" fillId="0" borderId="13" xfId="0" applyNumberFormat="1" applyFont="1" applyBorder="1" applyAlignment="1">
      <alignment horizontal="center" vertical="center"/>
    </xf>
    <xf numFmtId="180" fontId="76" fillId="0" borderId="13" xfId="0" applyNumberFormat="1" applyFont="1" applyBorder="1" applyAlignment="1">
      <alignment horizontal="center" vertical="center"/>
    </xf>
    <xf numFmtId="0" fontId="94" fillId="0" borderId="13" xfId="2015" applyNumberFormat="1" applyFont="1" applyFill="1" applyBorder="1" applyAlignment="1">
      <alignment horizontal="center" vertical="center" wrapText="1" shrinkToFit="1"/>
    </xf>
    <xf numFmtId="176" fontId="63" fillId="0" borderId="13" xfId="2015" applyNumberFormat="1" applyFont="1" applyFill="1" applyBorder="1" applyAlignment="1">
      <alignment horizontal="center" vertical="center"/>
    </xf>
    <xf numFmtId="176" fontId="101" fillId="0" borderId="13" xfId="2015" applyNumberFormat="1" applyFont="1" applyFill="1" applyBorder="1" applyAlignment="1">
      <alignment horizontal="center" vertical="center"/>
    </xf>
    <xf numFmtId="0" fontId="101" fillId="0" borderId="0" xfId="2015" applyNumberFormat="1" applyFont="1" applyFill="1" applyBorder="1" applyAlignment="1">
      <alignment vertical="center"/>
    </xf>
    <xf numFmtId="0" fontId="102" fillId="0" borderId="13" xfId="2015" applyFont="1" applyFill="1" applyBorder="1" applyAlignment="1">
      <alignment horizontal="center" vertical="center"/>
    </xf>
    <xf numFmtId="0" fontId="102" fillId="0" borderId="13" xfId="2015" applyFont="1" applyFill="1" applyBorder="1" applyAlignment="1">
      <alignment horizontal="center" vertical="center" wrapText="1"/>
    </xf>
    <xf numFmtId="176" fontId="102" fillId="0" borderId="13" xfId="2015" applyNumberFormat="1" applyFont="1" applyFill="1" applyBorder="1" applyAlignment="1">
      <alignment horizontal="center" vertical="center"/>
    </xf>
    <xf numFmtId="176" fontId="103" fillId="0" borderId="13" xfId="2015" applyNumberFormat="1" applyFont="1" applyBorder="1" applyAlignment="1">
      <alignment horizontal="center" vertical="center"/>
    </xf>
    <xf numFmtId="0" fontId="103" fillId="0" borderId="0" xfId="2015" applyFont="1" applyAlignment="1">
      <alignment horizontal="center" vertical="center"/>
    </xf>
    <xf numFmtId="176" fontId="60" fillId="0" borderId="13" xfId="2015" applyNumberFormat="1" applyFont="1" applyFill="1" applyBorder="1" applyAlignment="1">
      <alignment horizontal="center" vertical="center"/>
    </xf>
    <xf numFmtId="176" fontId="73" fillId="0" borderId="13" xfId="2015" applyNumberFormat="1" applyFont="1" applyFill="1" applyBorder="1" applyAlignment="1">
      <alignment horizontal="center" vertical="center"/>
    </xf>
    <xf numFmtId="0" fontId="91" fillId="0" borderId="13" xfId="0" applyFont="1" applyBorder="1" applyAlignment="1">
      <alignment horizontal="left" vertical="center"/>
    </xf>
    <xf numFmtId="0" fontId="86" fillId="0" borderId="0" xfId="960" applyFont="1" applyAlignment="1">
      <alignment horizontal="right" vertical="center"/>
    </xf>
    <xf numFmtId="0" fontId="19" fillId="0" borderId="0" xfId="0" applyFont="1" applyAlignment="1">
      <alignment horizontal="right" vertical="center"/>
    </xf>
    <xf numFmtId="176" fontId="88" fillId="0" borderId="0" xfId="2015" applyNumberFormat="1" applyFont="1" applyAlignment="1">
      <alignment horizontal="right" vertical="center"/>
    </xf>
    <xf numFmtId="0" fontId="19" fillId="0" borderId="13" xfId="1483" applyFont="1" applyBorder="1" applyAlignment="1">
      <alignment horizontal="center" vertical="center"/>
    </xf>
    <xf numFmtId="0" fontId="104" fillId="0" borderId="0" xfId="1249" applyFont="1" applyAlignment="1">
      <alignment vertical="center"/>
    </xf>
    <xf numFmtId="176" fontId="104" fillId="0" borderId="0" xfId="1249" applyNumberFormat="1" applyFont="1" applyAlignment="1">
      <alignment horizontal="center" vertical="center"/>
    </xf>
    <xf numFmtId="176" fontId="8" fillId="0" borderId="0" xfId="1279" applyNumberFormat="1" applyAlignment="1">
      <alignment horizontal="center" vertical="center"/>
    </xf>
    <xf numFmtId="0" fontId="8" fillId="0" borderId="0" xfId="1279" applyAlignment="1">
      <alignment vertical="center"/>
    </xf>
    <xf numFmtId="0" fontId="68" fillId="0" borderId="0" xfId="1236">
      <alignment vertical="center"/>
    </xf>
    <xf numFmtId="0" fontId="105" fillId="0" borderId="0" xfId="1249" applyFont="1" applyBorder="1" applyAlignment="1">
      <alignment vertical="center"/>
    </xf>
    <xf numFmtId="0" fontId="51" fillId="0" borderId="0" xfId="1249" applyFont="1" applyBorder="1" applyAlignment="1">
      <alignment horizontal="left" vertical="center"/>
    </xf>
    <xf numFmtId="0" fontId="51" fillId="0" borderId="0" xfId="1249" applyFont="1" applyBorder="1" applyAlignment="1">
      <alignment vertical="center"/>
    </xf>
    <xf numFmtId="176" fontId="51" fillId="0" borderId="0" xfId="1249" applyNumberFormat="1" applyFont="1" applyBorder="1" applyAlignment="1">
      <alignment horizontal="center" vertical="center"/>
    </xf>
    <xf numFmtId="176" fontId="67" fillId="0" borderId="0" xfId="1249" applyNumberFormat="1" applyFont="1" applyBorder="1" applyAlignment="1">
      <alignment horizontal="right" vertical="center"/>
    </xf>
    <xf numFmtId="176" fontId="50" fillId="0" borderId="24" xfId="1249" applyNumberFormat="1" applyFont="1" applyBorder="1" applyAlignment="1">
      <alignment horizontal="center" vertical="center"/>
    </xf>
    <xf numFmtId="0" fontId="75" fillId="0" borderId="0" xfId="1236" applyFont="1">
      <alignment vertical="center"/>
    </xf>
    <xf numFmtId="0" fontId="102" fillId="0" borderId="13" xfId="2017" applyFont="1" applyFill="1" applyBorder="1" applyAlignment="1">
      <alignment horizontal="left" vertical="center" wrapText="1"/>
    </xf>
    <xf numFmtId="0" fontId="102" fillId="0" borderId="18" xfId="2017" applyFont="1" applyFill="1" applyBorder="1" applyAlignment="1">
      <alignment horizontal="center" vertical="center" wrapText="1"/>
    </xf>
    <xf numFmtId="176" fontId="103" fillId="0" borderId="13" xfId="1236" applyNumberFormat="1" applyFont="1" applyBorder="1" applyAlignment="1">
      <alignment horizontal="center" vertical="center"/>
    </xf>
    <xf numFmtId="176" fontId="102" fillId="0" borderId="13" xfId="2017" applyNumberFormat="1" applyFont="1" applyBorder="1" applyAlignment="1">
      <alignment horizontal="center" vertical="center" wrapText="1"/>
    </xf>
    <xf numFmtId="0" fontId="103" fillId="0" borderId="0" xfId="1236" applyFont="1">
      <alignment vertical="center"/>
    </xf>
    <xf numFmtId="0" fontId="63" fillId="0" borderId="13" xfId="1236" applyNumberFormat="1" applyFont="1" applyFill="1" applyBorder="1" applyAlignment="1">
      <alignment horizontal="left" vertical="center" shrinkToFit="1"/>
    </xf>
    <xf numFmtId="0" fontId="72" fillId="0" borderId="13" xfId="1236" applyNumberFormat="1" applyFont="1" applyFill="1" applyBorder="1" applyAlignment="1">
      <alignment vertical="center" shrinkToFit="1"/>
    </xf>
    <xf numFmtId="176" fontId="101" fillId="0" borderId="13" xfId="1236" applyNumberFormat="1" applyFont="1" applyFill="1" applyBorder="1" applyAlignment="1">
      <alignment horizontal="center" vertical="center"/>
    </xf>
    <xf numFmtId="176" fontId="63" fillId="0" borderId="13" xfId="1236" applyNumberFormat="1" applyFont="1" applyBorder="1" applyAlignment="1">
      <alignment horizontal="center" vertical="center"/>
    </xf>
    <xf numFmtId="0" fontId="101" fillId="0" borderId="0" xfId="1236" applyNumberFormat="1" applyFont="1" applyFill="1" applyBorder="1" applyAlignment="1"/>
    <xf numFmtId="0" fontId="60" fillId="0" borderId="13" xfId="1236" applyNumberFormat="1" applyFont="1" applyFill="1" applyBorder="1" applyAlignment="1">
      <alignment horizontal="left" vertical="center" shrinkToFit="1"/>
    </xf>
    <xf numFmtId="0" fontId="59" fillId="0" borderId="13" xfId="1236" applyNumberFormat="1" applyFont="1" applyFill="1" applyBorder="1" applyAlignment="1">
      <alignment horizontal="left" vertical="center" shrinkToFit="1"/>
    </xf>
    <xf numFmtId="176" fontId="73" fillId="0" borderId="13" xfId="1236" applyNumberFormat="1" applyFont="1" applyFill="1" applyBorder="1" applyAlignment="1">
      <alignment horizontal="center" vertical="center"/>
    </xf>
    <xf numFmtId="176" fontId="60" fillId="0" borderId="13" xfId="1236" applyNumberFormat="1" applyFont="1" applyFill="1" applyBorder="1" applyAlignment="1">
      <alignment horizontal="center" vertical="center"/>
    </xf>
    <xf numFmtId="0" fontId="73" fillId="0" borderId="0" xfId="1236" applyNumberFormat="1" applyFont="1" applyFill="1" applyBorder="1" applyAlignment="1"/>
    <xf numFmtId="0" fontId="106" fillId="0" borderId="13" xfId="1236" applyFont="1" applyFill="1" applyBorder="1" applyAlignment="1">
      <alignment horizontal="left" vertical="center"/>
    </xf>
    <xf numFmtId="0" fontId="73" fillId="0" borderId="13" xfId="1236" applyFont="1" applyFill="1" applyBorder="1" applyAlignment="1">
      <alignment horizontal="left" vertical="center"/>
    </xf>
    <xf numFmtId="0" fontId="106" fillId="0" borderId="13" xfId="1236" applyNumberFormat="1" applyFont="1" applyFill="1" applyBorder="1" applyAlignment="1">
      <alignment horizontal="left" vertical="center"/>
    </xf>
    <xf numFmtId="0" fontId="60" fillId="0" borderId="13" xfId="1236" applyFont="1" applyFill="1" applyBorder="1" applyAlignment="1">
      <alignment horizontal="left" vertical="center"/>
    </xf>
    <xf numFmtId="0" fontId="59" fillId="0" borderId="13" xfId="1236" applyFont="1" applyFill="1" applyBorder="1" applyAlignment="1">
      <alignment horizontal="left" vertical="center"/>
    </xf>
    <xf numFmtId="0" fontId="73" fillId="0" borderId="13" xfId="1236" applyNumberFormat="1" applyFont="1" applyFill="1" applyBorder="1" applyAlignment="1">
      <alignment horizontal="left" vertical="center"/>
    </xf>
    <xf numFmtId="0" fontId="68" fillId="0" borderId="0" xfId="1236" applyAlignment="1">
      <alignment horizontal="left" vertical="center"/>
    </xf>
    <xf numFmtId="0" fontId="61" fillId="0" borderId="0" xfId="1236" applyFont="1" applyAlignment="1">
      <alignment vertical="center"/>
    </xf>
    <xf numFmtId="176" fontId="61" fillId="0" borderId="0" xfId="1236" applyNumberFormat="1" applyFont="1" applyAlignment="1">
      <alignment horizontal="center" vertical="center"/>
    </xf>
    <xf numFmtId="176" fontId="68" fillId="0" borderId="0" xfId="1236" applyNumberFormat="1" applyAlignment="1">
      <alignment horizontal="center" vertical="center"/>
    </xf>
    <xf numFmtId="0" fontId="19" fillId="0" borderId="0" xfId="2018" applyFont="1" applyAlignment="1">
      <alignment vertical="center"/>
    </xf>
    <xf numFmtId="0" fontId="19" fillId="0" borderId="0" xfId="2018" applyFont="1"/>
    <xf numFmtId="0" fontId="70" fillId="0" borderId="0" xfId="1236" applyFont="1">
      <alignment vertical="center"/>
    </xf>
    <xf numFmtId="0" fontId="19" fillId="0" borderId="0" xfId="2019" applyFont="1"/>
    <xf numFmtId="0" fontId="18" fillId="0" borderId="13" xfId="2019" applyFont="1" applyBorder="1" applyAlignment="1">
      <alignment horizontal="center" vertical="center"/>
    </xf>
    <xf numFmtId="0" fontId="18" fillId="0" borderId="13" xfId="2019" applyNumberFormat="1" applyFont="1" applyBorder="1" applyAlignment="1">
      <alignment horizontal="center" vertical="center"/>
    </xf>
    <xf numFmtId="0" fontId="18" fillId="0" borderId="13" xfId="2019" applyNumberFormat="1" applyFont="1" applyFill="1" applyBorder="1" applyAlignment="1">
      <alignment horizontal="center" vertical="center"/>
    </xf>
    <xf numFmtId="0" fontId="71" fillId="0" borderId="13" xfId="2020" applyFont="1" applyBorder="1" applyAlignment="1">
      <alignment vertical="center"/>
    </xf>
    <xf numFmtId="0" fontId="60" fillId="0" borderId="13" xfId="2019" applyNumberFormat="1" applyFont="1" applyBorder="1" applyAlignment="1">
      <alignment horizontal="center" vertical="center"/>
    </xf>
    <xf numFmtId="0" fontId="19" fillId="0" borderId="13" xfId="2019" applyNumberFormat="1" applyFont="1" applyBorder="1" applyAlignment="1">
      <alignment horizontal="center" vertical="center"/>
    </xf>
    <xf numFmtId="0" fontId="63" fillId="0" borderId="13" xfId="2020" applyFont="1" applyBorder="1" applyAlignment="1">
      <alignment vertical="center"/>
    </xf>
    <xf numFmtId="0" fontId="60" fillId="0" borderId="13" xfId="2020" applyFont="1" applyBorder="1" applyAlignment="1">
      <alignment vertical="center"/>
    </xf>
    <xf numFmtId="0" fontId="76" fillId="0" borderId="13" xfId="1236" applyFont="1" applyBorder="1" applyAlignment="1">
      <alignment horizontal="center" vertical="center"/>
    </xf>
    <xf numFmtId="0" fontId="76" fillId="0" borderId="13" xfId="2021" applyFont="1" applyBorder="1" applyAlignment="1">
      <alignment horizontal="center" vertical="center"/>
    </xf>
    <xf numFmtId="0" fontId="74" fillId="0" borderId="0" xfId="1249" applyFont="1" applyAlignment="1">
      <alignment horizontal="left" vertical="center"/>
    </xf>
    <xf numFmtId="0" fontId="74" fillId="0" borderId="0" xfId="1249" applyFont="1" applyAlignment="1">
      <alignment vertical="center"/>
    </xf>
    <xf numFmtId="0" fontId="74" fillId="0" borderId="0" xfId="960" applyFont="1" applyAlignment="1">
      <alignment vertical="center"/>
    </xf>
    <xf numFmtId="0" fontId="74" fillId="0" borderId="0" xfId="0" applyFont="1" applyAlignment="1">
      <alignment vertical="center"/>
    </xf>
    <xf numFmtId="0" fontId="51" fillId="4" borderId="14" xfId="2014" applyNumberFormat="1" applyFont="1" applyFill="1" applyBorder="1" applyAlignment="1" applyProtection="1">
      <alignment horizontal="left" vertical="center"/>
    </xf>
    <xf numFmtId="0" fontId="81" fillId="0" borderId="0" xfId="960" applyFont="1" applyAlignment="1">
      <alignment vertical="center"/>
    </xf>
    <xf numFmtId="0" fontId="8" fillId="0" borderId="0" xfId="2022" applyFont="1"/>
    <xf numFmtId="0" fontId="8" fillId="0" borderId="0" xfId="2022" applyFont="1" applyAlignment="1">
      <alignment horizontal="left" wrapText="1"/>
    </xf>
    <xf numFmtId="180" fontId="8" fillId="0" borderId="0" xfId="2022" applyNumberFormat="1" applyFont="1"/>
    <xf numFmtId="0" fontId="108" fillId="0" borderId="0" xfId="2022" applyFont="1"/>
    <xf numFmtId="181" fontId="109" fillId="0" borderId="13" xfId="2023" applyNumberFormat="1" applyFont="1" applyFill="1" applyBorder="1" applyAlignment="1">
      <alignment horizontal="center" vertical="center"/>
    </xf>
    <xf numFmtId="180" fontId="109" fillId="0" borderId="13" xfId="2022" applyNumberFormat="1" applyFont="1" applyBorder="1" applyAlignment="1">
      <alignment horizontal="center"/>
    </xf>
    <xf numFmtId="0" fontId="109" fillId="0" borderId="13" xfId="2022" applyFont="1" applyBorder="1" applyAlignment="1">
      <alignment horizontal="center" wrapText="1"/>
    </xf>
    <xf numFmtId="0" fontId="109" fillId="0" borderId="13" xfId="2022" applyFont="1" applyBorder="1" applyAlignment="1">
      <alignment horizontal="center"/>
    </xf>
    <xf numFmtId="181" fontId="110" fillId="0" borderId="13" xfId="2023" applyNumberFormat="1" applyFont="1" applyFill="1" applyBorder="1" applyAlignment="1">
      <alignment horizontal="center" vertical="center"/>
    </xf>
    <xf numFmtId="180" fontId="110" fillId="0" borderId="13" xfId="2023" applyNumberFormat="1" applyFont="1" applyFill="1" applyBorder="1" applyAlignment="1">
      <alignment horizontal="center" vertical="center"/>
    </xf>
    <xf numFmtId="0" fontId="110" fillId="0" borderId="13" xfId="2023" applyFont="1" applyBorder="1" applyAlignment="1">
      <alignment vertical="center"/>
    </xf>
    <xf numFmtId="0" fontId="110" fillId="0" borderId="13" xfId="2023" applyFont="1" applyBorder="1" applyAlignment="1">
      <alignment horizontal="center" vertical="center"/>
    </xf>
    <xf numFmtId="0" fontId="108" fillId="0" borderId="0" xfId="2017" applyFont="1"/>
    <xf numFmtId="0" fontId="109" fillId="0" borderId="13" xfId="2017" applyFont="1" applyBorder="1" applyAlignment="1">
      <alignment horizontal="center" vertical="center" wrapText="1"/>
    </xf>
    <xf numFmtId="0" fontId="111" fillId="0" borderId="0" xfId="2022" applyFont="1"/>
    <xf numFmtId="0" fontId="111" fillId="0" borderId="0" xfId="2022" applyFont="1" applyBorder="1" applyAlignment="1">
      <alignment horizontal="left" wrapText="1"/>
    </xf>
    <xf numFmtId="0" fontId="111" fillId="4" borderId="0" xfId="2022" applyFont="1" applyFill="1" applyBorder="1"/>
    <xf numFmtId="0" fontId="4" fillId="0" borderId="0" xfId="3178">
      <alignment vertical="center"/>
    </xf>
    <xf numFmtId="0" fontId="93" fillId="0" borderId="0" xfId="3178" applyFont="1" applyAlignment="1">
      <alignment horizontal="center" vertical="center"/>
    </xf>
    <xf numFmtId="0" fontId="93" fillId="0" borderId="13" xfId="3178" applyFont="1" applyBorder="1" applyAlignment="1">
      <alignment horizontal="center" vertical="center"/>
    </xf>
    <xf numFmtId="0" fontId="4" fillId="0" borderId="13" xfId="3178" applyBorder="1" applyAlignment="1">
      <alignment horizontal="center" vertical="center"/>
    </xf>
    <xf numFmtId="0" fontId="93" fillId="0" borderId="0" xfId="3178" applyFont="1">
      <alignment vertical="center"/>
    </xf>
    <xf numFmtId="0" fontId="112" fillId="0" borderId="0" xfId="3178" applyFont="1" applyAlignment="1">
      <alignment horizontal="center" vertical="center"/>
    </xf>
    <xf numFmtId="0" fontId="4" fillId="0" borderId="0" xfId="3178" applyAlignment="1">
      <alignment horizontal="left" vertical="center"/>
    </xf>
    <xf numFmtId="0" fontId="112" fillId="0" borderId="24" xfId="3178" applyFont="1" applyBorder="1" applyAlignment="1">
      <alignment horizontal="center" vertical="center"/>
    </xf>
    <xf numFmtId="0" fontId="113" fillId="0" borderId="24" xfId="3178" applyFont="1" applyBorder="1" applyAlignment="1">
      <alignment horizontal="center" vertical="center"/>
    </xf>
    <xf numFmtId="0" fontId="8" fillId="0" borderId="0" xfId="2022" applyFont="1" applyAlignment="1">
      <alignment horizontal="right" vertical="center"/>
    </xf>
    <xf numFmtId="0" fontId="117" fillId="0" borderId="13" xfId="3178" applyFont="1" applyBorder="1" applyAlignment="1">
      <alignment horizontal="center" vertical="center"/>
    </xf>
    <xf numFmtId="0" fontId="112" fillId="0" borderId="13" xfId="3178" applyFont="1" applyBorder="1" applyAlignment="1">
      <alignment horizontal="center" vertical="center"/>
    </xf>
    <xf numFmtId="0" fontId="3" fillId="0" borderId="13" xfId="3178" applyFont="1" applyBorder="1" applyAlignment="1">
      <alignment horizontal="left" vertical="center"/>
    </xf>
    <xf numFmtId="0" fontId="3" fillId="0" borderId="13" xfId="1179" applyFont="1" applyBorder="1" applyAlignment="1">
      <alignment horizontal="left" vertical="center"/>
    </xf>
    <xf numFmtId="0" fontId="108" fillId="0" borderId="0" xfId="990" applyFont="1"/>
    <xf numFmtId="0" fontId="118" fillId="0" borderId="13" xfId="3178" applyFont="1" applyBorder="1" applyAlignment="1">
      <alignment horizontal="center" vertical="center"/>
    </xf>
    <xf numFmtId="0" fontId="118" fillId="0" borderId="0" xfId="3178" applyFont="1">
      <alignment vertical="center"/>
    </xf>
    <xf numFmtId="0" fontId="65" fillId="0" borderId="13" xfId="0" applyNumberFormat="1" applyFont="1" applyFill="1" applyBorder="1" applyAlignment="1">
      <alignment horizontal="left" vertical="center" wrapText="1" shrinkToFit="1"/>
    </xf>
    <xf numFmtId="0" fontId="23" fillId="0" borderId="13" xfId="0" applyNumberFormat="1" applyFont="1" applyFill="1" applyBorder="1" applyAlignment="1">
      <alignment horizontal="left" vertical="center" wrapText="1" shrinkToFit="1"/>
    </xf>
    <xf numFmtId="180" fontId="65" fillId="0" borderId="13" xfId="0" applyNumberFormat="1" applyFont="1" applyFill="1" applyBorder="1" applyAlignment="1">
      <alignment horizontal="center" vertical="center" shrinkToFit="1"/>
    </xf>
    <xf numFmtId="0" fontId="120" fillId="0" borderId="13" xfId="3178" applyFont="1" applyBorder="1" applyAlignment="1">
      <alignment horizontal="center" vertical="center"/>
    </xf>
    <xf numFmtId="180" fontId="94" fillId="0" borderId="13" xfId="0" applyNumberFormat="1" applyFont="1" applyFill="1" applyBorder="1" applyAlignment="1">
      <alignment horizontal="center" vertical="center" shrinkToFit="1"/>
    </xf>
    <xf numFmtId="0" fontId="119" fillId="0" borderId="0" xfId="3178" applyFont="1">
      <alignment vertical="center"/>
    </xf>
    <xf numFmtId="0" fontId="121" fillId="0" borderId="13" xfId="0" applyNumberFormat="1" applyFont="1" applyFill="1" applyBorder="1" applyAlignment="1">
      <alignment horizontal="left" vertical="center" wrapText="1" shrinkToFit="1"/>
    </xf>
    <xf numFmtId="0" fontId="68" fillId="0" borderId="0" xfId="3178" applyFont="1">
      <alignment vertical="center"/>
    </xf>
    <xf numFmtId="0" fontId="2" fillId="0" borderId="0" xfId="3178" applyFont="1">
      <alignment vertical="center"/>
    </xf>
    <xf numFmtId="0" fontId="118" fillId="0" borderId="13" xfId="3178" applyFont="1" applyFill="1" applyBorder="1" applyAlignment="1">
      <alignment horizontal="center" vertical="center"/>
    </xf>
    <xf numFmtId="0" fontId="68" fillId="0" borderId="0" xfId="3178" applyFont="1" applyFill="1">
      <alignment vertical="center"/>
    </xf>
    <xf numFmtId="0" fontId="4" fillId="0" borderId="0" xfId="3178" applyFill="1">
      <alignment vertical="center"/>
    </xf>
    <xf numFmtId="0" fontId="112" fillId="0" borderId="0" xfId="3178" applyFont="1" applyFill="1" applyAlignment="1">
      <alignment horizontal="center" vertical="center"/>
    </xf>
    <xf numFmtId="0" fontId="4" fillId="0" borderId="0" xfId="3178" applyFill="1" applyAlignment="1">
      <alignment horizontal="center" vertical="center"/>
    </xf>
    <xf numFmtId="0" fontId="93" fillId="0" borderId="13" xfId="3178" applyFont="1" applyFill="1" applyBorder="1" applyAlignment="1">
      <alignment horizontal="center" vertical="center"/>
    </xf>
    <xf numFmtId="0" fontId="93" fillId="0" borderId="13" xfId="3178" applyFont="1" applyFill="1" applyBorder="1">
      <alignment vertical="center"/>
    </xf>
    <xf numFmtId="182" fontId="117" fillId="0" borderId="13" xfId="3178" applyNumberFormat="1" applyFont="1" applyFill="1" applyBorder="1" applyAlignment="1">
      <alignment horizontal="center" vertical="center"/>
    </xf>
    <xf numFmtId="0" fontId="112" fillId="0" borderId="13" xfId="3178" applyFont="1" applyFill="1" applyBorder="1" applyAlignment="1">
      <alignment horizontal="center" vertical="center"/>
    </xf>
    <xf numFmtId="182" fontId="118" fillId="0" borderId="13" xfId="3178" applyNumberFormat="1" applyFont="1" applyFill="1" applyBorder="1" applyAlignment="1">
      <alignment horizontal="center" vertical="center"/>
    </xf>
    <xf numFmtId="0" fontId="123" fillId="0" borderId="0" xfId="0" applyFont="1" applyFill="1" applyAlignment="1">
      <alignment horizontal="left" vertical="center"/>
    </xf>
    <xf numFmtId="0" fontId="23" fillId="0" borderId="24" xfId="0" applyNumberFormat="1" applyFont="1" applyFill="1" applyBorder="1" applyAlignment="1" applyProtection="1">
      <alignment vertical="center"/>
    </xf>
    <xf numFmtId="0" fontId="61" fillId="0" borderId="28" xfId="0" applyNumberFormat="1" applyFont="1" applyFill="1" applyBorder="1" applyAlignment="1" applyProtection="1">
      <alignment horizontal="right" vertical="center"/>
    </xf>
    <xf numFmtId="0" fontId="69" fillId="0" borderId="13" xfId="0" applyNumberFormat="1" applyFont="1" applyFill="1" applyBorder="1" applyAlignment="1" applyProtection="1">
      <alignment horizontal="center" vertical="center" wrapText="1"/>
    </xf>
    <xf numFmtId="183" fontId="19" fillId="0" borderId="13" xfId="0" applyNumberFormat="1" applyFont="1" applyFill="1" applyBorder="1" applyAlignment="1">
      <alignment horizontal="center" vertical="center" wrapText="1"/>
    </xf>
    <xf numFmtId="184" fontId="19" fillId="0" borderId="13" xfId="0" applyNumberFormat="1" applyFont="1" applyFill="1" applyBorder="1" applyAlignment="1">
      <alignment horizontal="center" vertical="center" wrapText="1"/>
    </xf>
    <xf numFmtId="0" fontId="68" fillId="0" borderId="13" xfId="0" applyFont="1" applyBorder="1" applyAlignment="1">
      <alignment horizontal="center" vertical="center"/>
    </xf>
    <xf numFmtId="0" fontId="0" fillId="0" borderId="13" xfId="0" applyBorder="1" applyAlignment="1">
      <alignment horizontal="center" vertical="center"/>
    </xf>
    <xf numFmtId="0" fontId="68" fillId="0" borderId="13" xfId="0" applyFont="1" applyBorder="1" applyAlignment="1">
      <alignment horizontal="center" vertical="center" wrapText="1"/>
    </xf>
    <xf numFmtId="0" fontId="80" fillId="0" borderId="0" xfId="1481" applyFont="1" applyFill="1" applyBorder="1" applyAlignment="1">
      <alignment horizontal="center" vertical="center"/>
    </xf>
    <xf numFmtId="0" fontId="80" fillId="0" borderId="0" xfId="2019" applyFont="1" applyAlignment="1">
      <alignment horizontal="center" vertical="center"/>
    </xf>
    <xf numFmtId="0" fontId="49" fillId="0" borderId="24" xfId="2019" applyFont="1" applyBorder="1" applyAlignment="1">
      <alignment horizontal="right" vertical="center"/>
    </xf>
    <xf numFmtId="0" fontId="19" fillId="0" borderId="24" xfId="2019" applyFont="1" applyBorder="1" applyAlignment="1">
      <alignment horizontal="right" vertical="center"/>
    </xf>
    <xf numFmtId="0" fontId="114" fillId="0" borderId="0" xfId="2022" applyFont="1" applyBorder="1" applyAlignment="1">
      <alignment horizontal="center"/>
    </xf>
    <xf numFmtId="0" fontId="78" fillId="0" borderId="0" xfId="1249" applyFont="1" applyBorder="1" applyAlignment="1">
      <alignment horizontal="center" vertical="center"/>
    </xf>
    <xf numFmtId="0" fontId="106" fillId="0" borderId="0" xfId="1236" applyFont="1" applyAlignment="1">
      <alignment horizontal="left" vertical="center" wrapText="1"/>
    </xf>
    <xf numFmtId="0" fontId="115" fillId="0" borderId="0" xfId="3178" applyFont="1" applyAlignment="1">
      <alignment horizontal="center" vertical="center"/>
    </xf>
    <xf numFmtId="0" fontId="115" fillId="0" borderId="0" xfId="3178" applyFont="1" applyBorder="1" applyAlignment="1">
      <alignment horizontal="center" vertical="center"/>
    </xf>
    <xf numFmtId="0" fontId="116" fillId="0" borderId="0" xfId="3178" applyFont="1" applyAlignment="1">
      <alignment horizontal="center" vertical="center"/>
    </xf>
    <xf numFmtId="0" fontId="50" fillId="0" borderId="24" xfId="1249" applyFont="1" applyBorder="1" applyAlignment="1">
      <alignment horizontal="right" vertical="center"/>
    </xf>
    <xf numFmtId="0" fontId="81" fillId="0" borderId="0" xfId="960" applyFont="1" applyAlignment="1">
      <alignment horizontal="center" vertical="center"/>
    </xf>
    <xf numFmtId="0" fontId="60" fillId="0" borderId="0" xfId="990" applyFont="1" applyAlignment="1">
      <alignment horizontal="left" vertical="center" wrapText="1"/>
    </xf>
    <xf numFmtId="176" fontId="18" fillId="0" borderId="13" xfId="990" applyNumberFormat="1" applyFont="1" applyBorder="1" applyAlignment="1">
      <alignment horizontal="center" vertical="center" wrapText="1"/>
    </xf>
    <xf numFmtId="0" fontId="49" fillId="0" borderId="24" xfId="960" applyFont="1" applyBorder="1" applyAlignment="1">
      <alignment horizontal="right" vertical="center"/>
    </xf>
    <xf numFmtId="176" fontId="18" fillId="0" borderId="26" xfId="990" applyNumberFormat="1" applyFont="1" applyBorder="1" applyAlignment="1">
      <alignment horizontal="center" vertical="center" wrapText="1"/>
    </xf>
    <xf numFmtId="176" fontId="18" fillId="0" borderId="27" xfId="990" applyNumberFormat="1" applyFont="1" applyBorder="1" applyAlignment="1">
      <alignment horizontal="center" vertical="center" wrapText="1"/>
    </xf>
    <xf numFmtId="0" fontId="80" fillId="0" borderId="0" xfId="0" applyFont="1" applyAlignment="1">
      <alignment horizontal="center" vertical="center"/>
    </xf>
    <xf numFmtId="0" fontId="68" fillId="0" borderId="0" xfId="0" applyNumberFormat="1" applyFont="1" applyAlignment="1">
      <alignment horizontal="left" vertical="center" wrapText="1"/>
    </xf>
    <xf numFmtId="0" fontId="0" fillId="0" borderId="0" xfId="0" applyNumberFormat="1" applyAlignment="1">
      <alignment horizontal="left" vertical="center" wrapText="1"/>
    </xf>
    <xf numFmtId="0" fontId="56" fillId="0" borderId="13" xfId="1280" applyNumberFormat="1" applyFont="1" applyFill="1" applyBorder="1" applyAlignment="1" applyProtection="1">
      <alignment horizontal="center" vertical="center"/>
    </xf>
    <xf numFmtId="0" fontId="15" fillId="0" borderId="13" xfId="1280" applyNumberFormat="1" applyFont="1" applyFill="1" applyBorder="1" applyAlignment="1" applyProtection="1">
      <alignment horizontal="right" vertical="center"/>
    </xf>
    <xf numFmtId="0" fontId="15" fillId="0" borderId="13" xfId="1280" applyNumberFormat="1" applyFont="1" applyFill="1" applyBorder="1" applyAlignment="1" applyProtection="1">
      <alignment horizontal="right" vertical="center" wrapText="1"/>
    </xf>
    <xf numFmtId="0" fontId="122" fillId="0" borderId="0" xfId="0" applyNumberFormat="1" applyFont="1" applyFill="1" applyBorder="1" applyAlignment="1" applyProtection="1">
      <alignment horizontal="center" vertical="center"/>
    </xf>
    <xf numFmtId="0" fontId="69" fillId="0" borderId="16" xfId="0" applyNumberFormat="1" applyFont="1" applyFill="1" applyBorder="1" applyAlignment="1" applyProtection="1">
      <alignment horizontal="center" vertical="center" wrapText="1"/>
    </xf>
    <xf numFmtId="0" fontId="69" fillId="0" borderId="15" xfId="0" applyNumberFormat="1" applyFont="1" applyFill="1" applyBorder="1" applyAlignment="1" applyProtection="1">
      <alignment horizontal="center" vertical="center" wrapText="1"/>
    </xf>
    <xf numFmtId="0" fontId="69" fillId="0" borderId="18" xfId="0" applyNumberFormat="1" applyFont="1" applyFill="1" applyBorder="1" applyAlignment="1" applyProtection="1">
      <alignment horizontal="center" vertical="center" wrapText="1"/>
    </xf>
    <xf numFmtId="0" fontId="69" fillId="0" borderId="20" xfId="0" applyNumberFormat="1" applyFont="1" applyFill="1" applyBorder="1" applyAlignment="1" applyProtection="1">
      <alignment horizontal="center" vertical="center" wrapText="1"/>
    </xf>
    <xf numFmtId="0" fontId="69" fillId="0" borderId="22" xfId="0" applyNumberFormat="1" applyFont="1" applyFill="1" applyBorder="1" applyAlignment="1" applyProtection="1">
      <alignment horizontal="center" vertical="center" wrapText="1"/>
    </xf>
    <xf numFmtId="0" fontId="125" fillId="0" borderId="16" xfId="0" applyFont="1" applyBorder="1" applyAlignment="1">
      <alignment horizontal="center" vertical="center"/>
    </xf>
    <xf numFmtId="0" fontId="125" fillId="0" borderId="15" xfId="0" applyFont="1" applyBorder="1" applyAlignment="1">
      <alignment horizontal="center" vertical="center"/>
    </xf>
    <xf numFmtId="0" fontId="22" fillId="0" borderId="13" xfId="0" applyFont="1" applyFill="1" applyBorder="1" applyAlignment="1">
      <alignment horizontal="center" vertical="center"/>
    </xf>
    <xf numFmtId="0" fontId="124" fillId="0" borderId="13" xfId="0" applyFont="1" applyBorder="1" applyAlignment="1">
      <alignment horizontal="center" vertical="center"/>
    </xf>
  </cellXfs>
  <cellStyles count="3179">
    <cellStyle name="_2013.1.23  2013区储备项目汇总表" xfId="1"/>
    <cellStyle name="_ET_STYLE_NoName_00_" xfId="2"/>
    <cellStyle name="_x005f_x000d_&#10;JournalTemplate=C:\COMFO\CTALK\JOURSTD.TPL_x005f_x000d_&#10;LbStateAddress=3 3 0 251 1 89 2 311_x005f_x000d_&#10;LbStateJou" xfId="3"/>
    <cellStyle name="0,0_x000d_&#10;NA_x000d_&#10;" xfId="4"/>
    <cellStyle name="20% - Accent1" xfId="5"/>
    <cellStyle name="20% - Accent1 10" xfId="6"/>
    <cellStyle name="20% - Accent1 2" xfId="7"/>
    <cellStyle name="20% - Accent1 2 2" xfId="2024"/>
    <cellStyle name="20% - Accent1 3" xfId="8"/>
    <cellStyle name="20% - Accent1 4" xfId="9"/>
    <cellStyle name="20% - Accent1 5" xfId="10"/>
    <cellStyle name="20% - Accent1 6" xfId="11"/>
    <cellStyle name="20% - Accent1 7" xfId="12"/>
    <cellStyle name="20% - Accent1 8" xfId="13"/>
    <cellStyle name="20% - Accent1 9" xfId="14"/>
    <cellStyle name="20% - Accent2" xfId="15"/>
    <cellStyle name="20% - Accent2 10" xfId="16"/>
    <cellStyle name="20% - Accent2 2" xfId="17"/>
    <cellStyle name="20% - Accent2 2 2" xfId="2025"/>
    <cellStyle name="20% - Accent2 3" xfId="18"/>
    <cellStyle name="20% - Accent2 4" xfId="19"/>
    <cellStyle name="20% - Accent2 5" xfId="20"/>
    <cellStyle name="20% - Accent2 6" xfId="21"/>
    <cellStyle name="20% - Accent2 7" xfId="22"/>
    <cellStyle name="20% - Accent2 8" xfId="23"/>
    <cellStyle name="20% - Accent2 9" xfId="24"/>
    <cellStyle name="20% - Accent3" xfId="25"/>
    <cellStyle name="20% - Accent3 10" xfId="26"/>
    <cellStyle name="20% - Accent3 2" xfId="27"/>
    <cellStyle name="20% - Accent3 2 2" xfId="2026"/>
    <cellStyle name="20% - Accent3 3" xfId="28"/>
    <cellStyle name="20% - Accent3 4" xfId="29"/>
    <cellStyle name="20% - Accent3 5" xfId="30"/>
    <cellStyle name="20% - Accent3 6" xfId="31"/>
    <cellStyle name="20% - Accent3 7" xfId="32"/>
    <cellStyle name="20% - Accent3 8" xfId="33"/>
    <cellStyle name="20% - Accent3 9" xfId="34"/>
    <cellStyle name="20% - Accent4" xfId="35"/>
    <cellStyle name="20% - Accent4 10" xfId="36"/>
    <cellStyle name="20% - Accent4 2" xfId="37"/>
    <cellStyle name="20% - Accent4 2 2" xfId="2027"/>
    <cellStyle name="20% - Accent4 3" xfId="38"/>
    <cellStyle name="20% - Accent4 4" xfId="39"/>
    <cellStyle name="20% - Accent4 5" xfId="40"/>
    <cellStyle name="20% - Accent4 6" xfId="41"/>
    <cellStyle name="20% - Accent4 7" xfId="42"/>
    <cellStyle name="20% - Accent4 8" xfId="43"/>
    <cellStyle name="20% - Accent4 9" xfId="44"/>
    <cellStyle name="20% - Accent5" xfId="45"/>
    <cellStyle name="20% - Accent5 2" xfId="46"/>
    <cellStyle name="20% - Accent5 2 2" xfId="2028"/>
    <cellStyle name="20% - Accent5 3" xfId="2029"/>
    <cellStyle name="20% - Accent6" xfId="47"/>
    <cellStyle name="20% - Accent6 2" xfId="48"/>
    <cellStyle name="20% - Accent6 2 2" xfId="2030"/>
    <cellStyle name="20% - Accent6 3" xfId="2031"/>
    <cellStyle name="20% - 强调文字颜色 1 2" xfId="49"/>
    <cellStyle name="20% - 强调文字颜色 1 2 2" xfId="50"/>
    <cellStyle name="20% - 强调文字颜色 1 2 2 2" xfId="2032"/>
    <cellStyle name="20% - 强调文字颜色 1 2 3" xfId="51"/>
    <cellStyle name="20% - 强调文字颜色 1 2 3 2" xfId="2033"/>
    <cellStyle name="20% - 强调文字颜色 1 2 4" xfId="52"/>
    <cellStyle name="20% - 强调文字颜色 1 2 4 2" xfId="2034"/>
    <cellStyle name="20% - 强调文字颜色 1 2 5" xfId="53"/>
    <cellStyle name="20% - 强调文字颜色 1 2 5 2" xfId="2035"/>
    <cellStyle name="20% - 强调文字颜色 1 2 6" xfId="2036"/>
    <cellStyle name="20% - 强调文字颜色 1 3" xfId="54"/>
    <cellStyle name="20% - 强调文字颜色 1 3 2" xfId="55"/>
    <cellStyle name="20% - 强调文字颜色 1 3 2 2" xfId="2037"/>
    <cellStyle name="20% - 强调文字颜色 1 3 3" xfId="56"/>
    <cellStyle name="20% - 强调文字颜色 1 3 3 2" xfId="2038"/>
    <cellStyle name="20% - 强调文字颜色 1 3 4" xfId="57"/>
    <cellStyle name="20% - 强调文字颜色 1 3 4 2" xfId="2039"/>
    <cellStyle name="20% - 强调文字颜色 1 3 5" xfId="58"/>
    <cellStyle name="20% - 强调文字颜色 1 3 5 2" xfId="2040"/>
    <cellStyle name="20% - 强调文字颜色 1 3 6" xfId="2041"/>
    <cellStyle name="20% - 强调文字颜色 1 4" xfId="59"/>
    <cellStyle name="20% - 强调文字颜色 1 4 2" xfId="60"/>
    <cellStyle name="20% - 强调文字颜色 1 4 2 2" xfId="2042"/>
    <cellStyle name="20% - 强调文字颜色 1 4 3" xfId="61"/>
    <cellStyle name="20% - 强调文字颜色 1 4 3 2" xfId="2043"/>
    <cellStyle name="20% - 强调文字颜色 1 4 4" xfId="62"/>
    <cellStyle name="20% - 强调文字颜色 1 4 4 2" xfId="2044"/>
    <cellStyle name="20% - 强调文字颜色 1 4 5" xfId="63"/>
    <cellStyle name="20% - 强调文字颜色 1 4 5 2" xfId="2045"/>
    <cellStyle name="20% - 强调文字颜色 1 4 6" xfId="2046"/>
    <cellStyle name="20% - 强调文字颜色 1 5" xfId="64"/>
    <cellStyle name="20% - 强调文字颜色 1 5 2" xfId="65"/>
    <cellStyle name="20% - 强调文字颜色 1 5 2 2" xfId="2047"/>
    <cellStyle name="20% - 强调文字颜色 1 5 3" xfId="66"/>
    <cellStyle name="20% - 强调文字颜色 1 5 3 2" xfId="2048"/>
    <cellStyle name="20% - 强调文字颜色 1 5 4" xfId="67"/>
    <cellStyle name="20% - 强调文字颜色 1 5 4 2" xfId="2049"/>
    <cellStyle name="20% - 强调文字颜色 1 5 5" xfId="68"/>
    <cellStyle name="20% - 强调文字颜色 1 5 5 2" xfId="2050"/>
    <cellStyle name="20% - 强调文字颜色 1 5 6" xfId="2051"/>
    <cellStyle name="20% - 强调文字颜色 1 6" xfId="69"/>
    <cellStyle name="20% - 强调文字颜色 1 6 2" xfId="70"/>
    <cellStyle name="20% - 强调文字颜色 1 6 2 2" xfId="2052"/>
    <cellStyle name="20% - 强调文字颜色 1 6 3" xfId="71"/>
    <cellStyle name="20% - 强调文字颜色 1 6 3 2" xfId="2053"/>
    <cellStyle name="20% - 强调文字颜色 1 6 4" xfId="72"/>
    <cellStyle name="20% - 强调文字颜色 1 6 4 2" xfId="2054"/>
    <cellStyle name="20% - 强调文字颜色 1 6 5" xfId="73"/>
    <cellStyle name="20% - 强调文字颜色 1 6 5 2" xfId="2055"/>
    <cellStyle name="20% - 强调文字颜色 1 6 6" xfId="2056"/>
    <cellStyle name="20% - 强调文字颜色 1 7" xfId="74"/>
    <cellStyle name="20% - 强调文字颜色 1 7 2" xfId="75"/>
    <cellStyle name="20% - 强调文字颜色 1 7 2 2" xfId="2057"/>
    <cellStyle name="20% - 强调文字颜色 1 7 3" xfId="76"/>
    <cellStyle name="20% - 强调文字颜色 1 7 3 2" xfId="2058"/>
    <cellStyle name="20% - 强调文字颜色 1 7 4" xfId="77"/>
    <cellStyle name="20% - 强调文字颜色 1 7 4 2" xfId="2059"/>
    <cellStyle name="20% - 强调文字颜色 1 7 5" xfId="78"/>
    <cellStyle name="20% - 强调文字颜色 1 7 5 2" xfId="2060"/>
    <cellStyle name="20% - 强调文字颜色 1 7 6" xfId="2061"/>
    <cellStyle name="20% - 强调文字颜色 2 2" xfId="79"/>
    <cellStyle name="20% - 强调文字颜色 2 2 2" xfId="80"/>
    <cellStyle name="20% - 强调文字颜色 2 2 2 2" xfId="2062"/>
    <cellStyle name="20% - 强调文字颜色 2 2 3" xfId="81"/>
    <cellStyle name="20% - 强调文字颜色 2 2 3 2" xfId="2063"/>
    <cellStyle name="20% - 强调文字颜色 2 2 4" xfId="82"/>
    <cellStyle name="20% - 强调文字颜色 2 2 4 2" xfId="2064"/>
    <cellStyle name="20% - 强调文字颜色 2 2 5" xfId="83"/>
    <cellStyle name="20% - 强调文字颜色 2 2 5 2" xfId="2065"/>
    <cellStyle name="20% - 强调文字颜色 2 2 6" xfId="2066"/>
    <cellStyle name="20% - 强调文字颜色 2 3" xfId="84"/>
    <cellStyle name="20% - 强调文字颜色 2 3 2" xfId="85"/>
    <cellStyle name="20% - 强调文字颜色 2 3 2 2" xfId="2067"/>
    <cellStyle name="20% - 强调文字颜色 2 3 3" xfId="86"/>
    <cellStyle name="20% - 强调文字颜色 2 3 3 2" xfId="2068"/>
    <cellStyle name="20% - 强调文字颜色 2 3 4" xfId="87"/>
    <cellStyle name="20% - 强调文字颜色 2 3 4 2" xfId="2069"/>
    <cellStyle name="20% - 强调文字颜色 2 3 5" xfId="88"/>
    <cellStyle name="20% - 强调文字颜色 2 3 5 2" xfId="2070"/>
    <cellStyle name="20% - 强调文字颜色 2 3 6" xfId="2071"/>
    <cellStyle name="20% - 强调文字颜色 2 4" xfId="89"/>
    <cellStyle name="20% - 强调文字颜色 2 4 2" xfId="90"/>
    <cellStyle name="20% - 强调文字颜色 2 4 2 2" xfId="2072"/>
    <cellStyle name="20% - 强调文字颜色 2 4 3" xfId="91"/>
    <cellStyle name="20% - 强调文字颜色 2 4 3 2" xfId="2073"/>
    <cellStyle name="20% - 强调文字颜色 2 4 4" xfId="92"/>
    <cellStyle name="20% - 强调文字颜色 2 4 4 2" xfId="2074"/>
    <cellStyle name="20% - 强调文字颜色 2 4 5" xfId="93"/>
    <cellStyle name="20% - 强调文字颜色 2 4 5 2" xfId="2075"/>
    <cellStyle name="20% - 强调文字颜色 2 4 6" xfId="2076"/>
    <cellStyle name="20% - 强调文字颜色 2 5" xfId="94"/>
    <cellStyle name="20% - 强调文字颜色 2 5 2" xfId="95"/>
    <cellStyle name="20% - 强调文字颜色 2 5 2 2" xfId="2077"/>
    <cellStyle name="20% - 强调文字颜色 2 5 3" xfId="96"/>
    <cellStyle name="20% - 强调文字颜色 2 5 3 2" xfId="2078"/>
    <cellStyle name="20% - 强调文字颜色 2 5 4" xfId="97"/>
    <cellStyle name="20% - 强调文字颜色 2 5 4 2" xfId="2079"/>
    <cellStyle name="20% - 强调文字颜色 2 5 5" xfId="98"/>
    <cellStyle name="20% - 强调文字颜色 2 5 5 2" xfId="2080"/>
    <cellStyle name="20% - 强调文字颜色 2 5 6" xfId="2081"/>
    <cellStyle name="20% - 强调文字颜色 2 6" xfId="99"/>
    <cellStyle name="20% - 强调文字颜色 2 6 2" xfId="100"/>
    <cellStyle name="20% - 强调文字颜色 2 6 2 2" xfId="2082"/>
    <cellStyle name="20% - 强调文字颜色 2 6 3" xfId="101"/>
    <cellStyle name="20% - 强调文字颜色 2 6 3 2" xfId="2083"/>
    <cellStyle name="20% - 强调文字颜色 2 6 4" xfId="102"/>
    <cellStyle name="20% - 强调文字颜色 2 6 4 2" xfId="2084"/>
    <cellStyle name="20% - 强调文字颜色 2 6 5" xfId="103"/>
    <cellStyle name="20% - 强调文字颜色 2 6 5 2" xfId="2085"/>
    <cellStyle name="20% - 强调文字颜色 2 6 6" xfId="2086"/>
    <cellStyle name="20% - 强调文字颜色 2 7" xfId="104"/>
    <cellStyle name="20% - 强调文字颜色 2 7 2" xfId="105"/>
    <cellStyle name="20% - 强调文字颜色 2 7 2 2" xfId="2087"/>
    <cellStyle name="20% - 强调文字颜色 2 7 3" xfId="106"/>
    <cellStyle name="20% - 强调文字颜色 2 7 3 2" xfId="2088"/>
    <cellStyle name="20% - 强调文字颜色 2 7 4" xfId="107"/>
    <cellStyle name="20% - 强调文字颜色 2 7 4 2" xfId="2089"/>
    <cellStyle name="20% - 强调文字颜色 2 7 5" xfId="108"/>
    <cellStyle name="20% - 强调文字颜色 2 7 5 2" xfId="2090"/>
    <cellStyle name="20% - 强调文字颜色 2 7 6" xfId="2091"/>
    <cellStyle name="20% - 强调文字颜色 3 2" xfId="109"/>
    <cellStyle name="20% - 强调文字颜色 3 2 2" xfId="110"/>
    <cellStyle name="20% - 强调文字颜色 3 2 2 2" xfId="2092"/>
    <cellStyle name="20% - 强调文字颜色 3 2 3" xfId="111"/>
    <cellStyle name="20% - 强调文字颜色 3 2 3 2" xfId="2093"/>
    <cellStyle name="20% - 强调文字颜色 3 2 4" xfId="112"/>
    <cellStyle name="20% - 强调文字颜色 3 2 4 2" xfId="2094"/>
    <cellStyle name="20% - 强调文字颜色 3 2 5" xfId="113"/>
    <cellStyle name="20% - 强调文字颜色 3 2 5 2" xfId="2095"/>
    <cellStyle name="20% - 强调文字颜色 3 2 6" xfId="2096"/>
    <cellStyle name="20% - 强调文字颜色 3 3" xfId="114"/>
    <cellStyle name="20% - 强调文字颜色 3 3 2" xfId="115"/>
    <cellStyle name="20% - 强调文字颜色 3 3 2 2" xfId="2097"/>
    <cellStyle name="20% - 强调文字颜色 3 3 3" xfId="116"/>
    <cellStyle name="20% - 强调文字颜色 3 3 3 2" xfId="2098"/>
    <cellStyle name="20% - 强调文字颜色 3 3 4" xfId="117"/>
    <cellStyle name="20% - 强调文字颜色 3 3 4 2" xfId="2099"/>
    <cellStyle name="20% - 强调文字颜色 3 3 5" xfId="118"/>
    <cellStyle name="20% - 强调文字颜色 3 3 5 2" xfId="2100"/>
    <cellStyle name="20% - 强调文字颜色 3 3 6" xfId="2101"/>
    <cellStyle name="20% - 强调文字颜色 3 4" xfId="119"/>
    <cellStyle name="20% - 强调文字颜色 3 4 2" xfId="120"/>
    <cellStyle name="20% - 强调文字颜色 3 4 2 2" xfId="2102"/>
    <cellStyle name="20% - 强调文字颜色 3 4 3" xfId="121"/>
    <cellStyle name="20% - 强调文字颜色 3 4 3 2" xfId="2103"/>
    <cellStyle name="20% - 强调文字颜色 3 4 4" xfId="122"/>
    <cellStyle name="20% - 强调文字颜色 3 4 4 2" xfId="2104"/>
    <cellStyle name="20% - 强调文字颜色 3 4 5" xfId="123"/>
    <cellStyle name="20% - 强调文字颜色 3 4 5 2" xfId="2105"/>
    <cellStyle name="20% - 强调文字颜色 3 4 6" xfId="2106"/>
    <cellStyle name="20% - 强调文字颜色 3 5" xfId="124"/>
    <cellStyle name="20% - 强调文字颜色 3 5 2" xfId="125"/>
    <cellStyle name="20% - 强调文字颜色 3 5 2 2" xfId="2107"/>
    <cellStyle name="20% - 强调文字颜色 3 5 3" xfId="126"/>
    <cellStyle name="20% - 强调文字颜色 3 5 3 2" xfId="2108"/>
    <cellStyle name="20% - 强调文字颜色 3 5 4" xfId="127"/>
    <cellStyle name="20% - 强调文字颜色 3 5 4 2" xfId="2109"/>
    <cellStyle name="20% - 强调文字颜色 3 5 5" xfId="128"/>
    <cellStyle name="20% - 强调文字颜色 3 5 5 2" xfId="2110"/>
    <cellStyle name="20% - 强调文字颜色 3 5 6" xfId="2111"/>
    <cellStyle name="20% - 强调文字颜色 3 6" xfId="129"/>
    <cellStyle name="20% - 强调文字颜色 3 6 2" xfId="130"/>
    <cellStyle name="20% - 强调文字颜色 3 6 2 2" xfId="2112"/>
    <cellStyle name="20% - 强调文字颜色 3 6 3" xfId="131"/>
    <cellStyle name="20% - 强调文字颜色 3 6 3 2" xfId="2113"/>
    <cellStyle name="20% - 强调文字颜色 3 6 4" xfId="132"/>
    <cellStyle name="20% - 强调文字颜色 3 6 4 2" xfId="2114"/>
    <cellStyle name="20% - 强调文字颜色 3 6 5" xfId="133"/>
    <cellStyle name="20% - 强调文字颜色 3 6 5 2" xfId="2115"/>
    <cellStyle name="20% - 强调文字颜色 3 6 6" xfId="2116"/>
    <cellStyle name="20% - 强调文字颜色 3 7" xfId="134"/>
    <cellStyle name="20% - 强调文字颜色 3 7 2" xfId="135"/>
    <cellStyle name="20% - 强调文字颜色 3 7 2 2" xfId="2117"/>
    <cellStyle name="20% - 强调文字颜色 3 7 3" xfId="136"/>
    <cellStyle name="20% - 强调文字颜色 3 7 3 2" xfId="2118"/>
    <cellStyle name="20% - 强调文字颜色 3 7 4" xfId="137"/>
    <cellStyle name="20% - 强调文字颜色 3 7 4 2" xfId="2119"/>
    <cellStyle name="20% - 强调文字颜色 3 7 5" xfId="138"/>
    <cellStyle name="20% - 强调文字颜色 3 7 5 2" xfId="2120"/>
    <cellStyle name="20% - 强调文字颜色 3 7 6" xfId="2121"/>
    <cellStyle name="20% - 强调文字颜色 4 2" xfId="139"/>
    <cellStyle name="20% - 强调文字颜色 4 2 2" xfId="140"/>
    <cellStyle name="20% - 强调文字颜色 4 2 2 2" xfId="2122"/>
    <cellStyle name="20% - 强调文字颜色 4 2 3" xfId="141"/>
    <cellStyle name="20% - 强调文字颜色 4 2 3 2" xfId="2123"/>
    <cellStyle name="20% - 强调文字颜色 4 2 4" xfId="142"/>
    <cellStyle name="20% - 强调文字颜色 4 2 4 2" xfId="2124"/>
    <cellStyle name="20% - 强调文字颜色 4 2 5" xfId="143"/>
    <cellStyle name="20% - 强调文字颜色 4 2 5 2" xfId="2125"/>
    <cellStyle name="20% - 强调文字颜色 4 2 6" xfId="2126"/>
    <cellStyle name="20% - 强调文字颜色 4 3" xfId="144"/>
    <cellStyle name="20% - 强调文字颜色 4 3 2" xfId="145"/>
    <cellStyle name="20% - 强调文字颜色 4 3 2 2" xfId="2127"/>
    <cellStyle name="20% - 强调文字颜色 4 3 3" xfId="146"/>
    <cellStyle name="20% - 强调文字颜色 4 3 3 2" xfId="2128"/>
    <cellStyle name="20% - 强调文字颜色 4 3 4" xfId="147"/>
    <cellStyle name="20% - 强调文字颜色 4 3 4 2" xfId="2129"/>
    <cellStyle name="20% - 强调文字颜色 4 3 5" xfId="148"/>
    <cellStyle name="20% - 强调文字颜色 4 3 5 2" xfId="2130"/>
    <cellStyle name="20% - 强调文字颜色 4 3 6" xfId="2131"/>
    <cellStyle name="20% - 强调文字颜色 4 4" xfId="149"/>
    <cellStyle name="20% - 强调文字颜色 4 4 2" xfId="150"/>
    <cellStyle name="20% - 强调文字颜色 4 4 2 2" xfId="2132"/>
    <cellStyle name="20% - 强调文字颜色 4 4 3" xfId="151"/>
    <cellStyle name="20% - 强调文字颜色 4 4 3 2" xfId="2133"/>
    <cellStyle name="20% - 强调文字颜色 4 4 4" xfId="152"/>
    <cellStyle name="20% - 强调文字颜色 4 4 4 2" xfId="2134"/>
    <cellStyle name="20% - 强调文字颜色 4 4 5" xfId="153"/>
    <cellStyle name="20% - 强调文字颜色 4 4 5 2" xfId="2135"/>
    <cellStyle name="20% - 强调文字颜色 4 4 6" xfId="2136"/>
    <cellStyle name="20% - 强调文字颜色 4 5" xfId="154"/>
    <cellStyle name="20% - 强调文字颜色 4 5 2" xfId="155"/>
    <cellStyle name="20% - 强调文字颜色 4 5 2 2" xfId="2137"/>
    <cellStyle name="20% - 强调文字颜色 4 5 3" xfId="156"/>
    <cellStyle name="20% - 强调文字颜色 4 5 3 2" xfId="2138"/>
    <cellStyle name="20% - 强调文字颜色 4 5 4" xfId="157"/>
    <cellStyle name="20% - 强调文字颜色 4 5 4 2" xfId="2139"/>
    <cellStyle name="20% - 强调文字颜色 4 5 5" xfId="158"/>
    <cellStyle name="20% - 强调文字颜色 4 5 5 2" xfId="2140"/>
    <cellStyle name="20% - 强调文字颜色 4 5 6" xfId="2141"/>
    <cellStyle name="20% - 强调文字颜色 4 6" xfId="159"/>
    <cellStyle name="20% - 强调文字颜色 4 6 2" xfId="160"/>
    <cellStyle name="20% - 强调文字颜色 4 6 2 2" xfId="2142"/>
    <cellStyle name="20% - 强调文字颜色 4 6 3" xfId="161"/>
    <cellStyle name="20% - 强调文字颜色 4 6 3 2" xfId="2143"/>
    <cellStyle name="20% - 强调文字颜色 4 6 4" xfId="162"/>
    <cellStyle name="20% - 强调文字颜色 4 6 4 2" xfId="2144"/>
    <cellStyle name="20% - 强调文字颜色 4 6 5" xfId="163"/>
    <cellStyle name="20% - 强调文字颜色 4 6 5 2" xfId="2145"/>
    <cellStyle name="20% - 强调文字颜色 4 6 6" xfId="2146"/>
    <cellStyle name="20% - 强调文字颜色 4 7" xfId="164"/>
    <cellStyle name="20% - 强调文字颜色 4 7 2" xfId="165"/>
    <cellStyle name="20% - 强调文字颜色 4 7 2 2" xfId="2147"/>
    <cellStyle name="20% - 强调文字颜色 4 7 3" xfId="166"/>
    <cellStyle name="20% - 强调文字颜色 4 7 3 2" xfId="2148"/>
    <cellStyle name="20% - 强调文字颜色 4 7 4" xfId="167"/>
    <cellStyle name="20% - 强调文字颜色 4 7 4 2" xfId="2149"/>
    <cellStyle name="20% - 强调文字颜色 4 7 5" xfId="168"/>
    <cellStyle name="20% - 强调文字颜色 4 7 5 2" xfId="2150"/>
    <cellStyle name="20% - 强调文字颜色 4 7 6" xfId="2151"/>
    <cellStyle name="20% - 强调文字颜色 5 2" xfId="169"/>
    <cellStyle name="20% - 强调文字颜色 5 2 2" xfId="170"/>
    <cellStyle name="20% - 强调文字颜色 5 2 2 2" xfId="2152"/>
    <cellStyle name="20% - 强调文字颜色 5 2 3" xfId="171"/>
    <cellStyle name="20% - 强调文字颜色 5 2 3 2" xfId="2153"/>
    <cellStyle name="20% - 强调文字颜色 5 2 4" xfId="172"/>
    <cellStyle name="20% - 强调文字颜色 5 2 4 2" xfId="2154"/>
    <cellStyle name="20% - 强调文字颜色 5 2 5" xfId="173"/>
    <cellStyle name="20% - 强调文字颜色 5 2 5 2" xfId="2155"/>
    <cellStyle name="20% - 强调文字颜色 5 2 6" xfId="2156"/>
    <cellStyle name="20% - 强调文字颜色 5 3" xfId="174"/>
    <cellStyle name="20% - 强调文字颜色 5 3 2" xfId="175"/>
    <cellStyle name="20% - 强调文字颜色 5 3 2 2" xfId="2157"/>
    <cellStyle name="20% - 强调文字颜色 5 3 3" xfId="176"/>
    <cellStyle name="20% - 强调文字颜色 5 3 3 2" xfId="2158"/>
    <cellStyle name="20% - 强调文字颜色 5 3 4" xfId="177"/>
    <cellStyle name="20% - 强调文字颜色 5 3 4 2" xfId="2159"/>
    <cellStyle name="20% - 强调文字颜色 5 3 5" xfId="178"/>
    <cellStyle name="20% - 强调文字颜色 5 3 5 2" xfId="2160"/>
    <cellStyle name="20% - 强调文字颜色 5 3 6" xfId="2161"/>
    <cellStyle name="20% - 强调文字颜色 5 4" xfId="179"/>
    <cellStyle name="20% - 强调文字颜色 5 4 2" xfId="180"/>
    <cellStyle name="20% - 强调文字颜色 5 4 2 2" xfId="2162"/>
    <cellStyle name="20% - 强调文字颜色 5 4 3" xfId="181"/>
    <cellStyle name="20% - 强调文字颜色 5 4 3 2" xfId="2163"/>
    <cellStyle name="20% - 强调文字颜色 5 4 4" xfId="182"/>
    <cellStyle name="20% - 强调文字颜色 5 4 4 2" xfId="2164"/>
    <cellStyle name="20% - 强调文字颜色 5 4 5" xfId="183"/>
    <cellStyle name="20% - 强调文字颜色 5 4 5 2" xfId="2165"/>
    <cellStyle name="20% - 强调文字颜色 5 4 6" xfId="2166"/>
    <cellStyle name="20% - 强调文字颜色 5 5" xfId="184"/>
    <cellStyle name="20% - 强调文字颜色 5 5 2" xfId="185"/>
    <cellStyle name="20% - 强调文字颜色 5 5 2 2" xfId="2167"/>
    <cellStyle name="20% - 强调文字颜色 5 5 3" xfId="186"/>
    <cellStyle name="20% - 强调文字颜色 5 5 3 2" xfId="2168"/>
    <cellStyle name="20% - 强调文字颜色 5 5 4" xfId="187"/>
    <cellStyle name="20% - 强调文字颜色 5 5 4 2" xfId="2169"/>
    <cellStyle name="20% - 强调文字颜色 5 5 5" xfId="188"/>
    <cellStyle name="20% - 强调文字颜色 5 5 5 2" xfId="2170"/>
    <cellStyle name="20% - 强调文字颜色 5 5 6" xfId="2171"/>
    <cellStyle name="20% - 强调文字颜色 5 6" xfId="189"/>
    <cellStyle name="20% - 强调文字颜色 5 6 2" xfId="190"/>
    <cellStyle name="20% - 强调文字颜色 5 6 2 2" xfId="2172"/>
    <cellStyle name="20% - 强调文字颜色 5 6 3" xfId="191"/>
    <cellStyle name="20% - 强调文字颜色 5 6 3 2" xfId="2173"/>
    <cellStyle name="20% - 强调文字颜色 5 6 4" xfId="192"/>
    <cellStyle name="20% - 强调文字颜色 5 6 4 2" xfId="2174"/>
    <cellStyle name="20% - 强调文字颜色 5 6 5" xfId="193"/>
    <cellStyle name="20% - 强调文字颜色 5 6 5 2" xfId="2175"/>
    <cellStyle name="20% - 强调文字颜色 5 6 6" xfId="2176"/>
    <cellStyle name="20% - 强调文字颜色 5 7" xfId="194"/>
    <cellStyle name="20% - 强调文字颜色 5 7 2" xfId="195"/>
    <cellStyle name="20% - 强调文字颜色 5 7 2 2" xfId="2177"/>
    <cellStyle name="20% - 强调文字颜色 5 7 3" xfId="196"/>
    <cellStyle name="20% - 强调文字颜色 5 7 3 2" xfId="2178"/>
    <cellStyle name="20% - 强调文字颜色 5 7 4" xfId="197"/>
    <cellStyle name="20% - 强调文字颜色 5 7 4 2" xfId="2179"/>
    <cellStyle name="20% - 强调文字颜色 5 7 5" xfId="198"/>
    <cellStyle name="20% - 强调文字颜色 5 7 5 2" xfId="2180"/>
    <cellStyle name="20% - 强调文字颜色 5 7 6" xfId="2181"/>
    <cellStyle name="20% - 强调文字颜色 6 2" xfId="199"/>
    <cellStyle name="20% - 强调文字颜色 6 2 2" xfId="200"/>
    <cellStyle name="20% - 强调文字颜色 6 2 2 2" xfId="2182"/>
    <cellStyle name="20% - 强调文字颜色 6 2 3" xfId="201"/>
    <cellStyle name="20% - 强调文字颜色 6 2 3 2" xfId="2183"/>
    <cellStyle name="20% - 强调文字颜色 6 2 4" xfId="202"/>
    <cellStyle name="20% - 强调文字颜色 6 2 4 2" xfId="2184"/>
    <cellStyle name="20% - 强调文字颜色 6 2 5" xfId="203"/>
    <cellStyle name="20% - 强调文字颜色 6 2 5 2" xfId="2185"/>
    <cellStyle name="20% - 强调文字颜色 6 2 6" xfId="2186"/>
    <cellStyle name="20% - 强调文字颜色 6 3" xfId="204"/>
    <cellStyle name="20% - 强调文字颜色 6 3 2" xfId="205"/>
    <cellStyle name="20% - 强调文字颜色 6 3 2 2" xfId="2187"/>
    <cellStyle name="20% - 强调文字颜色 6 3 3" xfId="206"/>
    <cellStyle name="20% - 强调文字颜色 6 3 3 2" xfId="2188"/>
    <cellStyle name="20% - 强调文字颜色 6 3 4" xfId="207"/>
    <cellStyle name="20% - 强调文字颜色 6 3 4 2" xfId="2189"/>
    <cellStyle name="20% - 强调文字颜色 6 3 5" xfId="208"/>
    <cellStyle name="20% - 强调文字颜色 6 3 5 2" xfId="2190"/>
    <cellStyle name="20% - 强调文字颜色 6 3 6" xfId="2191"/>
    <cellStyle name="20% - 强调文字颜色 6 4" xfId="209"/>
    <cellStyle name="20% - 强调文字颜色 6 4 2" xfId="210"/>
    <cellStyle name="20% - 强调文字颜色 6 4 2 2" xfId="2192"/>
    <cellStyle name="20% - 强调文字颜色 6 4 3" xfId="211"/>
    <cellStyle name="20% - 强调文字颜色 6 4 3 2" xfId="2193"/>
    <cellStyle name="20% - 强调文字颜色 6 4 4" xfId="212"/>
    <cellStyle name="20% - 强调文字颜色 6 4 4 2" xfId="2194"/>
    <cellStyle name="20% - 强调文字颜色 6 4 5" xfId="213"/>
    <cellStyle name="20% - 强调文字颜色 6 4 5 2" xfId="2195"/>
    <cellStyle name="20% - 强调文字颜色 6 4 6" xfId="2196"/>
    <cellStyle name="20% - 强调文字颜色 6 5" xfId="214"/>
    <cellStyle name="20% - 强调文字颜色 6 5 2" xfId="215"/>
    <cellStyle name="20% - 强调文字颜色 6 5 2 2" xfId="2197"/>
    <cellStyle name="20% - 强调文字颜色 6 5 3" xfId="216"/>
    <cellStyle name="20% - 强调文字颜色 6 5 3 2" xfId="2198"/>
    <cellStyle name="20% - 强调文字颜色 6 5 4" xfId="217"/>
    <cellStyle name="20% - 强调文字颜色 6 5 4 2" xfId="2199"/>
    <cellStyle name="20% - 强调文字颜色 6 5 5" xfId="218"/>
    <cellStyle name="20% - 强调文字颜色 6 5 5 2" xfId="2200"/>
    <cellStyle name="20% - 强调文字颜色 6 5 6" xfId="2201"/>
    <cellStyle name="20% - 强调文字颜色 6 6" xfId="219"/>
    <cellStyle name="20% - 强调文字颜色 6 6 2" xfId="220"/>
    <cellStyle name="20% - 强调文字颜色 6 6 2 2" xfId="2202"/>
    <cellStyle name="20% - 强调文字颜色 6 6 3" xfId="221"/>
    <cellStyle name="20% - 强调文字颜色 6 6 3 2" xfId="2203"/>
    <cellStyle name="20% - 强调文字颜色 6 6 4" xfId="222"/>
    <cellStyle name="20% - 强调文字颜色 6 6 4 2" xfId="2204"/>
    <cellStyle name="20% - 强调文字颜色 6 6 5" xfId="223"/>
    <cellStyle name="20% - 强调文字颜色 6 6 5 2" xfId="2205"/>
    <cellStyle name="20% - 强调文字颜色 6 6 6" xfId="2206"/>
    <cellStyle name="20% - 强调文字颜色 6 7" xfId="224"/>
    <cellStyle name="20% - 强调文字颜色 6 7 2" xfId="225"/>
    <cellStyle name="20% - 强调文字颜色 6 7 2 2" xfId="2207"/>
    <cellStyle name="20% - 强调文字颜色 6 7 3" xfId="226"/>
    <cellStyle name="20% - 强调文字颜色 6 7 3 2" xfId="2208"/>
    <cellStyle name="20% - 强调文字颜色 6 7 4" xfId="227"/>
    <cellStyle name="20% - 强调文字颜色 6 7 4 2" xfId="2209"/>
    <cellStyle name="20% - 强调文字颜色 6 7 5" xfId="228"/>
    <cellStyle name="20% - 强调文字颜色 6 7 5 2" xfId="2210"/>
    <cellStyle name="20% - 强调文字颜色 6 7 6" xfId="2211"/>
    <cellStyle name="40% - Accent1" xfId="229"/>
    <cellStyle name="40% - Accent1 10" xfId="230"/>
    <cellStyle name="40% - Accent1 2" xfId="231"/>
    <cellStyle name="40% - Accent1 2 2" xfId="2212"/>
    <cellStyle name="40% - Accent1 3" xfId="232"/>
    <cellStyle name="40% - Accent1 4" xfId="233"/>
    <cellStyle name="40% - Accent1 5" xfId="234"/>
    <cellStyle name="40% - Accent1 6" xfId="235"/>
    <cellStyle name="40% - Accent1 7" xfId="236"/>
    <cellStyle name="40% - Accent1 8" xfId="237"/>
    <cellStyle name="40% - Accent1 9" xfId="238"/>
    <cellStyle name="40% - Accent2" xfId="239"/>
    <cellStyle name="40% - Accent2 2" xfId="240"/>
    <cellStyle name="40% - Accent2 2 2" xfId="2213"/>
    <cellStyle name="40% - Accent2 3" xfId="2214"/>
    <cellStyle name="40% - Accent3" xfId="241"/>
    <cellStyle name="40% - Accent3 10" xfId="242"/>
    <cellStyle name="40% - Accent3 2" xfId="243"/>
    <cellStyle name="40% - Accent3 2 2" xfId="2215"/>
    <cellStyle name="40% - Accent3 3" xfId="244"/>
    <cellStyle name="40% - Accent3 4" xfId="245"/>
    <cellStyle name="40% - Accent3 5" xfId="246"/>
    <cellStyle name="40% - Accent3 6" xfId="247"/>
    <cellStyle name="40% - Accent3 7" xfId="248"/>
    <cellStyle name="40% - Accent3 8" xfId="249"/>
    <cellStyle name="40% - Accent3 9" xfId="250"/>
    <cellStyle name="40% - Accent4" xfId="251"/>
    <cellStyle name="40% - Accent4 10" xfId="252"/>
    <cellStyle name="40% - Accent4 2" xfId="253"/>
    <cellStyle name="40% - Accent4 2 2" xfId="2216"/>
    <cellStyle name="40% - Accent4 3" xfId="254"/>
    <cellStyle name="40% - Accent4 4" xfId="255"/>
    <cellStyle name="40% - Accent4 5" xfId="256"/>
    <cellStyle name="40% - Accent4 6" xfId="257"/>
    <cellStyle name="40% - Accent4 7" xfId="258"/>
    <cellStyle name="40% - Accent4 8" xfId="259"/>
    <cellStyle name="40% - Accent4 9" xfId="260"/>
    <cellStyle name="40% - Accent5" xfId="261"/>
    <cellStyle name="40% - Accent5 2" xfId="262"/>
    <cellStyle name="40% - Accent5 2 2" xfId="2217"/>
    <cellStyle name="40% - Accent5 3" xfId="2218"/>
    <cellStyle name="40% - Accent6" xfId="263"/>
    <cellStyle name="40% - Accent6 10" xfId="264"/>
    <cellStyle name="40% - Accent6 2" xfId="265"/>
    <cellStyle name="40% - Accent6 2 2" xfId="2219"/>
    <cellStyle name="40% - Accent6 3" xfId="266"/>
    <cellStyle name="40% - Accent6 4" xfId="267"/>
    <cellStyle name="40% - Accent6 5" xfId="268"/>
    <cellStyle name="40% - Accent6 6" xfId="269"/>
    <cellStyle name="40% - Accent6 7" xfId="270"/>
    <cellStyle name="40% - Accent6 8" xfId="271"/>
    <cellStyle name="40% - Accent6 9" xfId="272"/>
    <cellStyle name="40% - 强调文字颜色 1 2" xfId="273"/>
    <cellStyle name="40% - 强调文字颜色 1 2 2" xfId="274"/>
    <cellStyle name="40% - 强调文字颜色 1 2 2 2" xfId="2220"/>
    <cellStyle name="40% - 强调文字颜色 1 2 3" xfId="275"/>
    <cellStyle name="40% - 强调文字颜色 1 2 3 2" xfId="2221"/>
    <cellStyle name="40% - 强调文字颜色 1 2 4" xfId="276"/>
    <cellStyle name="40% - 强调文字颜色 1 2 4 2" xfId="2222"/>
    <cellStyle name="40% - 强调文字颜色 1 2 5" xfId="277"/>
    <cellStyle name="40% - 强调文字颜色 1 2 5 2" xfId="2223"/>
    <cellStyle name="40% - 强调文字颜色 1 2 6" xfId="2224"/>
    <cellStyle name="40% - 强调文字颜色 1 3" xfId="278"/>
    <cellStyle name="40% - 强调文字颜色 1 3 2" xfId="279"/>
    <cellStyle name="40% - 强调文字颜色 1 3 2 2" xfId="2225"/>
    <cellStyle name="40% - 强调文字颜色 1 3 3" xfId="280"/>
    <cellStyle name="40% - 强调文字颜色 1 3 3 2" xfId="2226"/>
    <cellStyle name="40% - 强调文字颜色 1 3 4" xfId="281"/>
    <cellStyle name="40% - 强调文字颜色 1 3 4 2" xfId="2227"/>
    <cellStyle name="40% - 强调文字颜色 1 3 5" xfId="282"/>
    <cellStyle name="40% - 强调文字颜色 1 3 5 2" xfId="2228"/>
    <cellStyle name="40% - 强调文字颜色 1 3 6" xfId="2229"/>
    <cellStyle name="40% - 强调文字颜色 1 4" xfId="283"/>
    <cellStyle name="40% - 强调文字颜色 1 4 2" xfId="284"/>
    <cellStyle name="40% - 强调文字颜色 1 4 2 2" xfId="2230"/>
    <cellStyle name="40% - 强调文字颜色 1 4 3" xfId="285"/>
    <cellStyle name="40% - 强调文字颜色 1 4 3 2" xfId="2231"/>
    <cellStyle name="40% - 强调文字颜色 1 4 4" xfId="286"/>
    <cellStyle name="40% - 强调文字颜色 1 4 4 2" xfId="2232"/>
    <cellStyle name="40% - 强调文字颜色 1 4 5" xfId="287"/>
    <cellStyle name="40% - 强调文字颜色 1 4 5 2" xfId="2233"/>
    <cellStyle name="40% - 强调文字颜色 1 4 6" xfId="2234"/>
    <cellStyle name="40% - 强调文字颜色 1 5" xfId="288"/>
    <cellStyle name="40% - 强调文字颜色 1 5 2" xfId="289"/>
    <cellStyle name="40% - 强调文字颜色 1 5 2 2" xfId="2235"/>
    <cellStyle name="40% - 强调文字颜色 1 5 3" xfId="290"/>
    <cellStyle name="40% - 强调文字颜色 1 5 3 2" xfId="2236"/>
    <cellStyle name="40% - 强调文字颜色 1 5 4" xfId="291"/>
    <cellStyle name="40% - 强调文字颜色 1 5 4 2" xfId="2237"/>
    <cellStyle name="40% - 强调文字颜色 1 5 5" xfId="292"/>
    <cellStyle name="40% - 强调文字颜色 1 5 5 2" xfId="2238"/>
    <cellStyle name="40% - 强调文字颜色 1 5 6" xfId="2239"/>
    <cellStyle name="40% - 强调文字颜色 1 6" xfId="293"/>
    <cellStyle name="40% - 强调文字颜色 1 6 2" xfId="294"/>
    <cellStyle name="40% - 强调文字颜色 1 6 2 2" xfId="2240"/>
    <cellStyle name="40% - 强调文字颜色 1 6 3" xfId="295"/>
    <cellStyle name="40% - 强调文字颜色 1 6 3 2" xfId="2241"/>
    <cellStyle name="40% - 强调文字颜色 1 6 4" xfId="296"/>
    <cellStyle name="40% - 强调文字颜色 1 6 4 2" xfId="2242"/>
    <cellStyle name="40% - 强调文字颜色 1 6 5" xfId="297"/>
    <cellStyle name="40% - 强调文字颜色 1 6 5 2" xfId="2243"/>
    <cellStyle name="40% - 强调文字颜色 1 6 6" xfId="2244"/>
    <cellStyle name="40% - 强调文字颜色 1 7" xfId="298"/>
    <cellStyle name="40% - 强调文字颜色 1 7 2" xfId="299"/>
    <cellStyle name="40% - 强调文字颜色 1 7 2 2" xfId="2245"/>
    <cellStyle name="40% - 强调文字颜色 1 7 3" xfId="300"/>
    <cellStyle name="40% - 强调文字颜色 1 7 3 2" xfId="2246"/>
    <cellStyle name="40% - 强调文字颜色 1 7 4" xfId="301"/>
    <cellStyle name="40% - 强调文字颜色 1 7 4 2" xfId="2247"/>
    <cellStyle name="40% - 强调文字颜色 1 7 5" xfId="302"/>
    <cellStyle name="40% - 强调文字颜色 1 7 5 2" xfId="2248"/>
    <cellStyle name="40% - 强调文字颜色 1 7 6" xfId="2249"/>
    <cellStyle name="40% - 强调文字颜色 2 2" xfId="303"/>
    <cellStyle name="40% - 强调文字颜色 2 2 2" xfId="304"/>
    <cellStyle name="40% - 强调文字颜色 2 2 2 2" xfId="2250"/>
    <cellStyle name="40% - 强调文字颜色 2 2 3" xfId="305"/>
    <cellStyle name="40% - 强调文字颜色 2 2 3 2" xfId="2251"/>
    <cellStyle name="40% - 强调文字颜色 2 2 4" xfId="306"/>
    <cellStyle name="40% - 强调文字颜色 2 2 4 2" xfId="2252"/>
    <cellStyle name="40% - 强调文字颜色 2 2 5" xfId="307"/>
    <cellStyle name="40% - 强调文字颜色 2 2 5 2" xfId="2253"/>
    <cellStyle name="40% - 强调文字颜色 2 2 6" xfId="2254"/>
    <cellStyle name="40% - 强调文字颜色 2 3" xfId="308"/>
    <cellStyle name="40% - 强调文字颜色 2 3 2" xfId="309"/>
    <cellStyle name="40% - 强调文字颜色 2 3 2 2" xfId="2255"/>
    <cellStyle name="40% - 强调文字颜色 2 3 3" xfId="310"/>
    <cellStyle name="40% - 强调文字颜色 2 3 3 2" xfId="2256"/>
    <cellStyle name="40% - 强调文字颜色 2 3 4" xfId="311"/>
    <cellStyle name="40% - 强调文字颜色 2 3 4 2" xfId="2257"/>
    <cellStyle name="40% - 强调文字颜色 2 3 5" xfId="312"/>
    <cellStyle name="40% - 强调文字颜色 2 3 5 2" xfId="2258"/>
    <cellStyle name="40% - 强调文字颜色 2 3 6" xfId="2259"/>
    <cellStyle name="40% - 强调文字颜色 2 4" xfId="313"/>
    <cellStyle name="40% - 强调文字颜色 2 4 2" xfId="314"/>
    <cellStyle name="40% - 强调文字颜色 2 4 2 2" xfId="2260"/>
    <cellStyle name="40% - 强调文字颜色 2 4 3" xfId="315"/>
    <cellStyle name="40% - 强调文字颜色 2 4 3 2" xfId="2261"/>
    <cellStyle name="40% - 强调文字颜色 2 4 4" xfId="316"/>
    <cellStyle name="40% - 强调文字颜色 2 4 4 2" xfId="2262"/>
    <cellStyle name="40% - 强调文字颜色 2 4 5" xfId="317"/>
    <cellStyle name="40% - 强调文字颜色 2 4 5 2" xfId="2263"/>
    <cellStyle name="40% - 强调文字颜色 2 4 6" xfId="2264"/>
    <cellStyle name="40% - 强调文字颜色 2 5" xfId="318"/>
    <cellStyle name="40% - 强调文字颜色 2 5 2" xfId="319"/>
    <cellStyle name="40% - 强调文字颜色 2 5 2 2" xfId="2265"/>
    <cellStyle name="40% - 强调文字颜色 2 5 3" xfId="320"/>
    <cellStyle name="40% - 强调文字颜色 2 5 3 2" xfId="2266"/>
    <cellStyle name="40% - 强调文字颜色 2 5 4" xfId="321"/>
    <cellStyle name="40% - 强调文字颜色 2 5 4 2" xfId="2267"/>
    <cellStyle name="40% - 强调文字颜色 2 5 5" xfId="322"/>
    <cellStyle name="40% - 强调文字颜色 2 5 5 2" xfId="2268"/>
    <cellStyle name="40% - 强调文字颜色 2 5 6" xfId="2269"/>
    <cellStyle name="40% - 强调文字颜色 2 6" xfId="323"/>
    <cellStyle name="40% - 强调文字颜色 2 6 2" xfId="324"/>
    <cellStyle name="40% - 强调文字颜色 2 6 2 2" xfId="2270"/>
    <cellStyle name="40% - 强调文字颜色 2 6 3" xfId="325"/>
    <cellStyle name="40% - 强调文字颜色 2 6 3 2" xfId="2271"/>
    <cellStyle name="40% - 强调文字颜色 2 6 4" xfId="326"/>
    <cellStyle name="40% - 强调文字颜色 2 6 4 2" xfId="2272"/>
    <cellStyle name="40% - 强调文字颜色 2 6 5" xfId="327"/>
    <cellStyle name="40% - 强调文字颜色 2 6 5 2" xfId="2273"/>
    <cellStyle name="40% - 强调文字颜色 2 6 6" xfId="2274"/>
    <cellStyle name="40% - 强调文字颜色 2 7" xfId="328"/>
    <cellStyle name="40% - 强调文字颜色 2 7 2" xfId="329"/>
    <cellStyle name="40% - 强调文字颜色 2 7 2 2" xfId="2275"/>
    <cellStyle name="40% - 强调文字颜色 2 7 3" xfId="330"/>
    <cellStyle name="40% - 强调文字颜色 2 7 3 2" xfId="2276"/>
    <cellStyle name="40% - 强调文字颜色 2 7 4" xfId="331"/>
    <cellStyle name="40% - 强调文字颜色 2 7 4 2" xfId="2277"/>
    <cellStyle name="40% - 强调文字颜色 2 7 5" xfId="332"/>
    <cellStyle name="40% - 强调文字颜色 2 7 5 2" xfId="2278"/>
    <cellStyle name="40% - 强调文字颜色 2 7 6" xfId="2279"/>
    <cellStyle name="40% - 强调文字颜色 3 2" xfId="333"/>
    <cellStyle name="40% - 强调文字颜色 3 2 2" xfId="334"/>
    <cellStyle name="40% - 强调文字颜色 3 2 2 2" xfId="2280"/>
    <cellStyle name="40% - 强调文字颜色 3 2 3" xfId="335"/>
    <cellStyle name="40% - 强调文字颜色 3 2 3 2" xfId="2281"/>
    <cellStyle name="40% - 强调文字颜色 3 2 4" xfId="336"/>
    <cellStyle name="40% - 强调文字颜色 3 2 4 2" xfId="2282"/>
    <cellStyle name="40% - 强调文字颜色 3 2 5" xfId="337"/>
    <cellStyle name="40% - 强调文字颜色 3 2 5 2" xfId="2283"/>
    <cellStyle name="40% - 强调文字颜色 3 2 6" xfId="2284"/>
    <cellStyle name="40% - 强调文字颜色 3 3" xfId="338"/>
    <cellStyle name="40% - 强调文字颜色 3 3 2" xfId="339"/>
    <cellStyle name="40% - 强调文字颜色 3 3 2 2" xfId="2285"/>
    <cellStyle name="40% - 强调文字颜色 3 3 3" xfId="340"/>
    <cellStyle name="40% - 强调文字颜色 3 3 3 2" xfId="2286"/>
    <cellStyle name="40% - 强调文字颜色 3 3 4" xfId="341"/>
    <cellStyle name="40% - 强调文字颜色 3 3 4 2" xfId="2287"/>
    <cellStyle name="40% - 强调文字颜色 3 3 5" xfId="342"/>
    <cellStyle name="40% - 强调文字颜色 3 3 5 2" xfId="2288"/>
    <cellStyle name="40% - 强调文字颜色 3 3 6" xfId="2289"/>
    <cellStyle name="40% - 强调文字颜色 3 4" xfId="343"/>
    <cellStyle name="40% - 强调文字颜色 3 4 2" xfId="344"/>
    <cellStyle name="40% - 强调文字颜色 3 4 2 2" xfId="2290"/>
    <cellStyle name="40% - 强调文字颜色 3 4 3" xfId="345"/>
    <cellStyle name="40% - 强调文字颜色 3 4 3 2" xfId="2291"/>
    <cellStyle name="40% - 强调文字颜色 3 4 4" xfId="346"/>
    <cellStyle name="40% - 强调文字颜色 3 4 4 2" xfId="2292"/>
    <cellStyle name="40% - 强调文字颜色 3 4 5" xfId="347"/>
    <cellStyle name="40% - 强调文字颜色 3 4 5 2" xfId="2293"/>
    <cellStyle name="40% - 强调文字颜色 3 4 6" xfId="2294"/>
    <cellStyle name="40% - 强调文字颜色 3 5" xfId="348"/>
    <cellStyle name="40% - 强调文字颜色 3 5 2" xfId="349"/>
    <cellStyle name="40% - 强调文字颜色 3 5 2 2" xfId="2295"/>
    <cellStyle name="40% - 强调文字颜色 3 5 3" xfId="350"/>
    <cellStyle name="40% - 强调文字颜色 3 5 3 2" xfId="2296"/>
    <cellStyle name="40% - 强调文字颜色 3 5 4" xfId="351"/>
    <cellStyle name="40% - 强调文字颜色 3 5 4 2" xfId="2297"/>
    <cellStyle name="40% - 强调文字颜色 3 5 5" xfId="352"/>
    <cellStyle name="40% - 强调文字颜色 3 5 5 2" xfId="2298"/>
    <cellStyle name="40% - 强调文字颜色 3 5 6" xfId="2299"/>
    <cellStyle name="40% - 强调文字颜色 3 6" xfId="353"/>
    <cellStyle name="40% - 强调文字颜色 3 6 2" xfId="354"/>
    <cellStyle name="40% - 强调文字颜色 3 6 2 2" xfId="2300"/>
    <cellStyle name="40% - 强调文字颜色 3 6 3" xfId="355"/>
    <cellStyle name="40% - 强调文字颜色 3 6 3 2" xfId="2301"/>
    <cellStyle name="40% - 强调文字颜色 3 6 4" xfId="356"/>
    <cellStyle name="40% - 强调文字颜色 3 6 4 2" xfId="2302"/>
    <cellStyle name="40% - 强调文字颜色 3 6 5" xfId="357"/>
    <cellStyle name="40% - 强调文字颜色 3 6 5 2" xfId="2303"/>
    <cellStyle name="40% - 强调文字颜色 3 6 6" xfId="2304"/>
    <cellStyle name="40% - 强调文字颜色 3 7" xfId="358"/>
    <cellStyle name="40% - 强调文字颜色 3 7 2" xfId="359"/>
    <cellStyle name="40% - 强调文字颜色 3 7 2 2" xfId="2305"/>
    <cellStyle name="40% - 强调文字颜色 3 7 3" xfId="360"/>
    <cellStyle name="40% - 强调文字颜色 3 7 3 2" xfId="2306"/>
    <cellStyle name="40% - 强调文字颜色 3 7 4" xfId="361"/>
    <cellStyle name="40% - 强调文字颜色 3 7 4 2" xfId="2307"/>
    <cellStyle name="40% - 强调文字颜色 3 7 5" xfId="362"/>
    <cellStyle name="40% - 强调文字颜色 3 7 5 2" xfId="2308"/>
    <cellStyle name="40% - 强调文字颜色 3 7 6" xfId="2309"/>
    <cellStyle name="40% - 强调文字颜色 4 2" xfId="363"/>
    <cellStyle name="40% - 强调文字颜色 4 2 2" xfId="364"/>
    <cellStyle name="40% - 强调文字颜色 4 2 2 2" xfId="2310"/>
    <cellStyle name="40% - 强调文字颜色 4 2 3" xfId="365"/>
    <cellStyle name="40% - 强调文字颜色 4 2 3 2" xfId="2311"/>
    <cellStyle name="40% - 强调文字颜色 4 2 4" xfId="366"/>
    <cellStyle name="40% - 强调文字颜色 4 2 4 2" xfId="2312"/>
    <cellStyle name="40% - 强调文字颜色 4 2 5" xfId="367"/>
    <cellStyle name="40% - 强调文字颜色 4 2 5 2" xfId="2313"/>
    <cellStyle name="40% - 强调文字颜色 4 2 6" xfId="2314"/>
    <cellStyle name="40% - 强调文字颜色 4 3" xfId="368"/>
    <cellStyle name="40% - 强调文字颜色 4 3 2" xfId="369"/>
    <cellStyle name="40% - 强调文字颜色 4 3 2 2" xfId="2315"/>
    <cellStyle name="40% - 强调文字颜色 4 3 3" xfId="370"/>
    <cellStyle name="40% - 强调文字颜色 4 3 3 2" xfId="2316"/>
    <cellStyle name="40% - 强调文字颜色 4 3 4" xfId="371"/>
    <cellStyle name="40% - 强调文字颜色 4 3 4 2" xfId="2317"/>
    <cellStyle name="40% - 强调文字颜色 4 3 5" xfId="372"/>
    <cellStyle name="40% - 强调文字颜色 4 3 5 2" xfId="2318"/>
    <cellStyle name="40% - 强调文字颜色 4 3 6" xfId="2319"/>
    <cellStyle name="40% - 强调文字颜色 4 4" xfId="373"/>
    <cellStyle name="40% - 强调文字颜色 4 4 2" xfId="374"/>
    <cellStyle name="40% - 强调文字颜色 4 4 2 2" xfId="2320"/>
    <cellStyle name="40% - 强调文字颜色 4 4 3" xfId="375"/>
    <cellStyle name="40% - 强调文字颜色 4 4 3 2" xfId="2321"/>
    <cellStyle name="40% - 强调文字颜色 4 4 4" xfId="376"/>
    <cellStyle name="40% - 强调文字颜色 4 4 4 2" xfId="2322"/>
    <cellStyle name="40% - 强调文字颜色 4 4 5" xfId="377"/>
    <cellStyle name="40% - 强调文字颜色 4 4 5 2" xfId="2323"/>
    <cellStyle name="40% - 强调文字颜色 4 4 6" xfId="2324"/>
    <cellStyle name="40% - 强调文字颜色 4 5" xfId="378"/>
    <cellStyle name="40% - 强调文字颜色 4 5 2" xfId="379"/>
    <cellStyle name="40% - 强调文字颜色 4 5 2 2" xfId="2325"/>
    <cellStyle name="40% - 强调文字颜色 4 5 3" xfId="380"/>
    <cellStyle name="40% - 强调文字颜色 4 5 3 2" xfId="2326"/>
    <cellStyle name="40% - 强调文字颜色 4 5 4" xfId="381"/>
    <cellStyle name="40% - 强调文字颜色 4 5 4 2" xfId="2327"/>
    <cellStyle name="40% - 强调文字颜色 4 5 5" xfId="382"/>
    <cellStyle name="40% - 强调文字颜色 4 5 5 2" xfId="2328"/>
    <cellStyle name="40% - 强调文字颜色 4 5 6" xfId="2329"/>
    <cellStyle name="40% - 强调文字颜色 4 6" xfId="383"/>
    <cellStyle name="40% - 强调文字颜色 4 6 2" xfId="384"/>
    <cellStyle name="40% - 强调文字颜色 4 6 2 2" xfId="2330"/>
    <cellStyle name="40% - 强调文字颜色 4 6 3" xfId="385"/>
    <cellStyle name="40% - 强调文字颜色 4 6 3 2" xfId="2331"/>
    <cellStyle name="40% - 强调文字颜色 4 6 4" xfId="386"/>
    <cellStyle name="40% - 强调文字颜色 4 6 4 2" xfId="2332"/>
    <cellStyle name="40% - 强调文字颜色 4 6 5" xfId="387"/>
    <cellStyle name="40% - 强调文字颜色 4 6 5 2" xfId="2333"/>
    <cellStyle name="40% - 强调文字颜色 4 6 6" xfId="2334"/>
    <cellStyle name="40% - 强调文字颜色 4 7" xfId="388"/>
    <cellStyle name="40% - 强调文字颜色 4 7 2" xfId="389"/>
    <cellStyle name="40% - 强调文字颜色 4 7 2 2" xfId="2335"/>
    <cellStyle name="40% - 强调文字颜色 4 7 3" xfId="390"/>
    <cellStyle name="40% - 强调文字颜色 4 7 3 2" xfId="2336"/>
    <cellStyle name="40% - 强调文字颜色 4 7 4" xfId="391"/>
    <cellStyle name="40% - 强调文字颜色 4 7 4 2" xfId="2337"/>
    <cellStyle name="40% - 强调文字颜色 4 7 5" xfId="392"/>
    <cellStyle name="40% - 强调文字颜色 4 7 5 2" xfId="2338"/>
    <cellStyle name="40% - 强调文字颜色 4 7 6" xfId="2339"/>
    <cellStyle name="40% - 强调文字颜色 5 2" xfId="393"/>
    <cellStyle name="40% - 强调文字颜色 5 2 2" xfId="394"/>
    <cellStyle name="40% - 强调文字颜色 5 2 2 2" xfId="2340"/>
    <cellStyle name="40% - 强调文字颜色 5 2 3" xfId="395"/>
    <cellStyle name="40% - 强调文字颜色 5 2 3 2" xfId="2341"/>
    <cellStyle name="40% - 强调文字颜色 5 2 4" xfId="396"/>
    <cellStyle name="40% - 强调文字颜色 5 2 4 2" xfId="2342"/>
    <cellStyle name="40% - 强调文字颜色 5 2 5" xfId="397"/>
    <cellStyle name="40% - 强调文字颜色 5 2 5 2" xfId="2343"/>
    <cellStyle name="40% - 强调文字颜色 5 2 6" xfId="2344"/>
    <cellStyle name="40% - 强调文字颜色 5 3" xfId="398"/>
    <cellStyle name="40% - 强调文字颜色 5 3 2" xfId="399"/>
    <cellStyle name="40% - 强调文字颜色 5 3 2 2" xfId="2345"/>
    <cellStyle name="40% - 强调文字颜色 5 3 3" xfId="400"/>
    <cellStyle name="40% - 强调文字颜色 5 3 3 2" xfId="2346"/>
    <cellStyle name="40% - 强调文字颜色 5 3 4" xfId="401"/>
    <cellStyle name="40% - 强调文字颜色 5 3 4 2" xfId="2347"/>
    <cellStyle name="40% - 强调文字颜色 5 3 5" xfId="402"/>
    <cellStyle name="40% - 强调文字颜色 5 3 5 2" xfId="2348"/>
    <cellStyle name="40% - 强调文字颜色 5 3 6" xfId="2349"/>
    <cellStyle name="40% - 强调文字颜色 5 4" xfId="403"/>
    <cellStyle name="40% - 强调文字颜色 5 4 2" xfId="404"/>
    <cellStyle name="40% - 强调文字颜色 5 4 2 2" xfId="2350"/>
    <cellStyle name="40% - 强调文字颜色 5 4 3" xfId="405"/>
    <cellStyle name="40% - 强调文字颜色 5 4 3 2" xfId="2351"/>
    <cellStyle name="40% - 强调文字颜色 5 4 4" xfId="406"/>
    <cellStyle name="40% - 强调文字颜色 5 4 4 2" xfId="2352"/>
    <cellStyle name="40% - 强调文字颜色 5 4 5" xfId="407"/>
    <cellStyle name="40% - 强调文字颜色 5 4 5 2" xfId="2353"/>
    <cellStyle name="40% - 强调文字颜色 5 4 6" xfId="2354"/>
    <cellStyle name="40% - 强调文字颜色 5 5" xfId="408"/>
    <cellStyle name="40% - 强调文字颜色 5 5 2" xfId="409"/>
    <cellStyle name="40% - 强调文字颜色 5 5 2 2" xfId="2355"/>
    <cellStyle name="40% - 强调文字颜色 5 5 3" xfId="410"/>
    <cellStyle name="40% - 强调文字颜色 5 5 3 2" xfId="2356"/>
    <cellStyle name="40% - 强调文字颜色 5 5 4" xfId="411"/>
    <cellStyle name="40% - 强调文字颜色 5 5 4 2" xfId="2357"/>
    <cellStyle name="40% - 强调文字颜色 5 5 5" xfId="412"/>
    <cellStyle name="40% - 强调文字颜色 5 5 5 2" xfId="2358"/>
    <cellStyle name="40% - 强调文字颜色 5 5 6" xfId="2359"/>
    <cellStyle name="40% - 强调文字颜色 5 6" xfId="413"/>
    <cellStyle name="40% - 强调文字颜色 5 6 2" xfId="414"/>
    <cellStyle name="40% - 强调文字颜色 5 6 2 2" xfId="2360"/>
    <cellStyle name="40% - 强调文字颜色 5 6 3" xfId="415"/>
    <cellStyle name="40% - 强调文字颜色 5 6 3 2" xfId="2361"/>
    <cellStyle name="40% - 强调文字颜色 5 6 4" xfId="416"/>
    <cellStyle name="40% - 强调文字颜色 5 6 4 2" xfId="2362"/>
    <cellStyle name="40% - 强调文字颜色 5 6 5" xfId="417"/>
    <cellStyle name="40% - 强调文字颜色 5 6 5 2" xfId="2363"/>
    <cellStyle name="40% - 强调文字颜色 5 6 6" xfId="2364"/>
    <cellStyle name="40% - 强调文字颜色 5 7" xfId="418"/>
    <cellStyle name="40% - 强调文字颜色 5 7 2" xfId="419"/>
    <cellStyle name="40% - 强调文字颜色 5 7 2 2" xfId="2365"/>
    <cellStyle name="40% - 强调文字颜色 5 7 3" xfId="420"/>
    <cellStyle name="40% - 强调文字颜色 5 7 3 2" xfId="2366"/>
    <cellStyle name="40% - 强调文字颜色 5 7 4" xfId="421"/>
    <cellStyle name="40% - 强调文字颜色 5 7 4 2" xfId="2367"/>
    <cellStyle name="40% - 强调文字颜色 5 7 5" xfId="422"/>
    <cellStyle name="40% - 强调文字颜色 5 7 5 2" xfId="2368"/>
    <cellStyle name="40% - 强调文字颜色 5 7 6" xfId="2369"/>
    <cellStyle name="40% - 强调文字颜色 6 2" xfId="423"/>
    <cellStyle name="40% - 强调文字颜色 6 2 2" xfId="424"/>
    <cellStyle name="40% - 强调文字颜色 6 2 2 2" xfId="2370"/>
    <cellStyle name="40% - 强调文字颜色 6 2 3" xfId="425"/>
    <cellStyle name="40% - 强调文字颜色 6 2 3 2" xfId="2371"/>
    <cellStyle name="40% - 强调文字颜色 6 2 4" xfId="426"/>
    <cellStyle name="40% - 强调文字颜色 6 2 4 2" xfId="2372"/>
    <cellStyle name="40% - 强调文字颜色 6 2 5" xfId="427"/>
    <cellStyle name="40% - 强调文字颜色 6 2 5 2" xfId="2373"/>
    <cellStyle name="40% - 强调文字颜色 6 2 6" xfId="2374"/>
    <cellStyle name="40% - 强调文字颜色 6 3" xfId="428"/>
    <cellStyle name="40% - 强调文字颜色 6 3 2" xfId="429"/>
    <cellStyle name="40% - 强调文字颜色 6 3 2 2" xfId="2375"/>
    <cellStyle name="40% - 强调文字颜色 6 3 3" xfId="430"/>
    <cellStyle name="40% - 强调文字颜色 6 3 3 2" xfId="2376"/>
    <cellStyle name="40% - 强调文字颜色 6 3 4" xfId="431"/>
    <cellStyle name="40% - 强调文字颜色 6 3 4 2" xfId="2377"/>
    <cellStyle name="40% - 强调文字颜色 6 3 5" xfId="432"/>
    <cellStyle name="40% - 强调文字颜色 6 3 5 2" xfId="2378"/>
    <cellStyle name="40% - 强调文字颜色 6 3 6" xfId="2379"/>
    <cellStyle name="40% - 强调文字颜色 6 4" xfId="433"/>
    <cellStyle name="40% - 强调文字颜色 6 4 2" xfId="434"/>
    <cellStyle name="40% - 强调文字颜色 6 4 2 2" xfId="2380"/>
    <cellStyle name="40% - 强调文字颜色 6 4 3" xfId="435"/>
    <cellStyle name="40% - 强调文字颜色 6 4 3 2" xfId="2381"/>
    <cellStyle name="40% - 强调文字颜色 6 4 4" xfId="436"/>
    <cellStyle name="40% - 强调文字颜色 6 4 4 2" xfId="2382"/>
    <cellStyle name="40% - 强调文字颜色 6 4 5" xfId="437"/>
    <cellStyle name="40% - 强调文字颜色 6 4 5 2" xfId="2383"/>
    <cellStyle name="40% - 强调文字颜色 6 4 6" xfId="2384"/>
    <cellStyle name="40% - 强调文字颜色 6 5" xfId="438"/>
    <cellStyle name="40% - 强调文字颜色 6 5 2" xfId="439"/>
    <cellStyle name="40% - 强调文字颜色 6 5 2 2" xfId="2385"/>
    <cellStyle name="40% - 强调文字颜色 6 5 3" xfId="440"/>
    <cellStyle name="40% - 强调文字颜色 6 5 3 2" xfId="2386"/>
    <cellStyle name="40% - 强调文字颜色 6 5 4" xfId="441"/>
    <cellStyle name="40% - 强调文字颜色 6 5 4 2" xfId="2387"/>
    <cellStyle name="40% - 强调文字颜色 6 5 5" xfId="442"/>
    <cellStyle name="40% - 强调文字颜色 6 5 5 2" xfId="2388"/>
    <cellStyle name="40% - 强调文字颜色 6 5 6" xfId="2389"/>
    <cellStyle name="40% - 强调文字颜色 6 6" xfId="443"/>
    <cellStyle name="40% - 强调文字颜色 6 6 2" xfId="444"/>
    <cellStyle name="40% - 强调文字颜色 6 6 2 2" xfId="2390"/>
    <cellStyle name="40% - 强调文字颜色 6 6 3" xfId="445"/>
    <cellStyle name="40% - 强调文字颜色 6 6 3 2" xfId="2391"/>
    <cellStyle name="40% - 强调文字颜色 6 6 4" xfId="446"/>
    <cellStyle name="40% - 强调文字颜色 6 6 4 2" xfId="2392"/>
    <cellStyle name="40% - 强调文字颜色 6 6 5" xfId="447"/>
    <cellStyle name="40% - 强调文字颜色 6 6 5 2" xfId="2393"/>
    <cellStyle name="40% - 强调文字颜色 6 6 6" xfId="2394"/>
    <cellStyle name="40% - 强调文字颜色 6 7" xfId="448"/>
    <cellStyle name="40% - 强调文字颜色 6 7 2" xfId="449"/>
    <cellStyle name="40% - 强调文字颜色 6 7 2 2" xfId="2395"/>
    <cellStyle name="40% - 强调文字颜色 6 7 3" xfId="450"/>
    <cellStyle name="40% - 强调文字颜色 6 7 3 2" xfId="2396"/>
    <cellStyle name="40% - 强调文字颜色 6 7 4" xfId="451"/>
    <cellStyle name="40% - 强调文字颜色 6 7 4 2" xfId="2397"/>
    <cellStyle name="40% - 强调文字颜色 6 7 5" xfId="452"/>
    <cellStyle name="40% - 强调文字颜色 6 7 5 2" xfId="2398"/>
    <cellStyle name="40% - 强调文字颜色 6 7 6" xfId="2399"/>
    <cellStyle name="60% - Accent1" xfId="453"/>
    <cellStyle name="60% - Accent1 10" xfId="454"/>
    <cellStyle name="60% - Accent1 2" xfId="455"/>
    <cellStyle name="60% - Accent1 2 2" xfId="2400"/>
    <cellStyle name="60% - Accent1 3" xfId="456"/>
    <cellStyle name="60% - Accent1 4" xfId="457"/>
    <cellStyle name="60% - Accent1 5" xfId="458"/>
    <cellStyle name="60% - Accent1 6" xfId="459"/>
    <cellStyle name="60% - Accent1 7" xfId="460"/>
    <cellStyle name="60% - Accent1 8" xfId="461"/>
    <cellStyle name="60% - Accent1 9" xfId="462"/>
    <cellStyle name="60% - Accent2" xfId="463"/>
    <cellStyle name="60% - Accent2 2" xfId="464"/>
    <cellStyle name="60% - Accent2 2 2" xfId="2401"/>
    <cellStyle name="60% - Accent2 3" xfId="2402"/>
    <cellStyle name="60% - Accent3" xfId="465"/>
    <cellStyle name="60% - Accent3 10" xfId="466"/>
    <cellStyle name="60% - Accent3 2" xfId="467"/>
    <cellStyle name="60% - Accent3 2 2" xfId="2403"/>
    <cellStyle name="60% - Accent3 3" xfId="468"/>
    <cellStyle name="60% - Accent3 4" xfId="469"/>
    <cellStyle name="60% - Accent3 5" xfId="470"/>
    <cellStyle name="60% - Accent3 6" xfId="471"/>
    <cellStyle name="60% - Accent3 7" xfId="472"/>
    <cellStyle name="60% - Accent3 8" xfId="473"/>
    <cellStyle name="60% - Accent3 9" xfId="474"/>
    <cellStyle name="60% - Accent4" xfId="475"/>
    <cellStyle name="60% - Accent4 10" xfId="476"/>
    <cellStyle name="60% - Accent4 2" xfId="477"/>
    <cellStyle name="60% - Accent4 2 2" xfId="2404"/>
    <cellStyle name="60% - Accent4 3" xfId="478"/>
    <cellStyle name="60% - Accent4 4" xfId="479"/>
    <cellStyle name="60% - Accent4 5" xfId="480"/>
    <cellStyle name="60% - Accent4 6" xfId="481"/>
    <cellStyle name="60% - Accent4 7" xfId="482"/>
    <cellStyle name="60% - Accent4 8" xfId="483"/>
    <cellStyle name="60% - Accent4 9" xfId="484"/>
    <cellStyle name="60% - Accent5" xfId="485"/>
    <cellStyle name="60% - Accent5 2" xfId="486"/>
    <cellStyle name="60% - Accent5 2 2" xfId="2405"/>
    <cellStyle name="60% - Accent5 3" xfId="2406"/>
    <cellStyle name="60% - Accent6" xfId="487"/>
    <cellStyle name="60% - Accent6 10" xfId="488"/>
    <cellStyle name="60% - Accent6 2" xfId="489"/>
    <cellStyle name="60% - Accent6 2 2" xfId="2407"/>
    <cellStyle name="60% - Accent6 3" xfId="490"/>
    <cellStyle name="60% - Accent6 4" xfId="491"/>
    <cellStyle name="60% - Accent6 5" xfId="492"/>
    <cellStyle name="60% - Accent6 6" xfId="493"/>
    <cellStyle name="60% - Accent6 7" xfId="494"/>
    <cellStyle name="60% - Accent6 8" xfId="495"/>
    <cellStyle name="60% - Accent6 9" xfId="496"/>
    <cellStyle name="60% - 强调文字颜色 1 2" xfId="497"/>
    <cellStyle name="60% - 强调文字颜色 1 2 2" xfId="498"/>
    <cellStyle name="60% - 强调文字颜色 1 2 2 2" xfId="2408"/>
    <cellStyle name="60% - 强调文字颜色 1 2 3" xfId="499"/>
    <cellStyle name="60% - 强调文字颜色 1 2 3 2" xfId="2409"/>
    <cellStyle name="60% - 强调文字颜色 1 2 4" xfId="500"/>
    <cellStyle name="60% - 强调文字颜色 1 2 4 2" xfId="2410"/>
    <cellStyle name="60% - 强调文字颜色 1 2 5" xfId="501"/>
    <cellStyle name="60% - 强调文字颜色 1 2 5 2" xfId="2411"/>
    <cellStyle name="60% - 强调文字颜色 1 2 6" xfId="2412"/>
    <cellStyle name="60% - 强调文字颜色 1 3" xfId="502"/>
    <cellStyle name="60% - 强调文字颜色 1 3 2" xfId="503"/>
    <cellStyle name="60% - 强调文字颜色 1 3 2 2" xfId="2413"/>
    <cellStyle name="60% - 强调文字颜色 1 3 3" xfId="504"/>
    <cellStyle name="60% - 强调文字颜色 1 3 3 2" xfId="2414"/>
    <cellStyle name="60% - 强调文字颜色 1 3 4" xfId="505"/>
    <cellStyle name="60% - 强调文字颜色 1 3 4 2" xfId="2415"/>
    <cellStyle name="60% - 强调文字颜色 1 3 5" xfId="506"/>
    <cellStyle name="60% - 强调文字颜色 1 3 5 2" xfId="2416"/>
    <cellStyle name="60% - 强调文字颜色 1 3 6" xfId="2417"/>
    <cellStyle name="60% - 强调文字颜色 1 4" xfId="507"/>
    <cellStyle name="60% - 强调文字颜色 1 4 2" xfId="508"/>
    <cellStyle name="60% - 强调文字颜色 1 4 2 2" xfId="2418"/>
    <cellStyle name="60% - 强调文字颜色 1 4 3" xfId="509"/>
    <cellStyle name="60% - 强调文字颜色 1 4 3 2" xfId="2419"/>
    <cellStyle name="60% - 强调文字颜色 1 4 4" xfId="510"/>
    <cellStyle name="60% - 强调文字颜色 1 4 4 2" xfId="2420"/>
    <cellStyle name="60% - 强调文字颜色 1 4 5" xfId="511"/>
    <cellStyle name="60% - 强调文字颜色 1 4 5 2" xfId="2421"/>
    <cellStyle name="60% - 强调文字颜色 1 4 6" xfId="2422"/>
    <cellStyle name="60% - 强调文字颜色 1 5" xfId="512"/>
    <cellStyle name="60% - 强调文字颜色 1 5 2" xfId="513"/>
    <cellStyle name="60% - 强调文字颜色 1 5 2 2" xfId="2423"/>
    <cellStyle name="60% - 强调文字颜色 1 5 3" xfId="514"/>
    <cellStyle name="60% - 强调文字颜色 1 5 3 2" xfId="2424"/>
    <cellStyle name="60% - 强调文字颜色 1 5 4" xfId="515"/>
    <cellStyle name="60% - 强调文字颜色 1 5 4 2" xfId="2425"/>
    <cellStyle name="60% - 强调文字颜色 1 5 5" xfId="516"/>
    <cellStyle name="60% - 强调文字颜色 1 5 5 2" xfId="2426"/>
    <cellStyle name="60% - 强调文字颜色 1 5 6" xfId="2427"/>
    <cellStyle name="60% - 强调文字颜色 1 6" xfId="517"/>
    <cellStyle name="60% - 强调文字颜色 1 6 2" xfId="518"/>
    <cellStyle name="60% - 强调文字颜色 1 6 2 2" xfId="2428"/>
    <cellStyle name="60% - 强调文字颜色 1 6 3" xfId="519"/>
    <cellStyle name="60% - 强调文字颜色 1 6 3 2" xfId="2429"/>
    <cellStyle name="60% - 强调文字颜色 1 6 4" xfId="520"/>
    <cellStyle name="60% - 强调文字颜色 1 6 4 2" xfId="2430"/>
    <cellStyle name="60% - 强调文字颜色 1 6 5" xfId="521"/>
    <cellStyle name="60% - 强调文字颜色 1 6 5 2" xfId="2431"/>
    <cellStyle name="60% - 强调文字颜色 1 6 6" xfId="2432"/>
    <cellStyle name="60% - 强调文字颜色 1 7" xfId="522"/>
    <cellStyle name="60% - 强调文字颜色 1 7 2" xfId="523"/>
    <cellStyle name="60% - 强调文字颜色 1 7 2 2" xfId="2433"/>
    <cellStyle name="60% - 强调文字颜色 1 7 3" xfId="524"/>
    <cellStyle name="60% - 强调文字颜色 1 7 3 2" xfId="2434"/>
    <cellStyle name="60% - 强调文字颜色 1 7 4" xfId="525"/>
    <cellStyle name="60% - 强调文字颜色 1 7 4 2" xfId="2435"/>
    <cellStyle name="60% - 强调文字颜色 1 7 5" xfId="526"/>
    <cellStyle name="60% - 强调文字颜色 1 7 5 2" xfId="2436"/>
    <cellStyle name="60% - 强调文字颜色 1 7 6" xfId="2437"/>
    <cellStyle name="60% - 强调文字颜色 2 2" xfId="527"/>
    <cellStyle name="60% - 强调文字颜色 2 2 2" xfId="528"/>
    <cellStyle name="60% - 强调文字颜色 2 2 2 2" xfId="2438"/>
    <cellStyle name="60% - 强调文字颜色 2 2 3" xfId="529"/>
    <cellStyle name="60% - 强调文字颜色 2 2 3 2" xfId="2439"/>
    <cellStyle name="60% - 强调文字颜色 2 2 4" xfId="530"/>
    <cellStyle name="60% - 强调文字颜色 2 2 4 2" xfId="2440"/>
    <cellStyle name="60% - 强调文字颜色 2 2 5" xfId="531"/>
    <cellStyle name="60% - 强调文字颜色 2 2 5 2" xfId="2441"/>
    <cellStyle name="60% - 强调文字颜色 2 2 6" xfId="2442"/>
    <cellStyle name="60% - 强调文字颜色 2 3" xfId="532"/>
    <cellStyle name="60% - 强调文字颜色 2 3 2" xfId="533"/>
    <cellStyle name="60% - 强调文字颜色 2 3 2 2" xfId="2443"/>
    <cellStyle name="60% - 强调文字颜色 2 3 3" xfId="534"/>
    <cellStyle name="60% - 强调文字颜色 2 3 3 2" xfId="2444"/>
    <cellStyle name="60% - 强调文字颜色 2 3 4" xfId="535"/>
    <cellStyle name="60% - 强调文字颜色 2 3 4 2" xfId="2445"/>
    <cellStyle name="60% - 强调文字颜色 2 3 5" xfId="536"/>
    <cellStyle name="60% - 强调文字颜色 2 3 5 2" xfId="2446"/>
    <cellStyle name="60% - 强调文字颜色 2 3 6" xfId="2447"/>
    <cellStyle name="60% - 强调文字颜色 2 4" xfId="537"/>
    <cellStyle name="60% - 强调文字颜色 2 4 2" xfId="538"/>
    <cellStyle name="60% - 强调文字颜色 2 4 2 2" xfId="2448"/>
    <cellStyle name="60% - 强调文字颜色 2 4 3" xfId="539"/>
    <cellStyle name="60% - 强调文字颜色 2 4 3 2" xfId="2449"/>
    <cellStyle name="60% - 强调文字颜色 2 4 4" xfId="540"/>
    <cellStyle name="60% - 强调文字颜色 2 4 4 2" xfId="2450"/>
    <cellStyle name="60% - 强调文字颜色 2 4 5" xfId="541"/>
    <cellStyle name="60% - 强调文字颜色 2 4 5 2" xfId="2451"/>
    <cellStyle name="60% - 强调文字颜色 2 4 6" xfId="2452"/>
    <cellStyle name="60% - 强调文字颜色 2 5" xfId="542"/>
    <cellStyle name="60% - 强调文字颜色 2 5 2" xfId="543"/>
    <cellStyle name="60% - 强调文字颜色 2 5 2 2" xfId="2453"/>
    <cellStyle name="60% - 强调文字颜色 2 5 3" xfId="544"/>
    <cellStyle name="60% - 强调文字颜色 2 5 3 2" xfId="2454"/>
    <cellStyle name="60% - 强调文字颜色 2 5 4" xfId="545"/>
    <cellStyle name="60% - 强调文字颜色 2 5 4 2" xfId="2455"/>
    <cellStyle name="60% - 强调文字颜色 2 5 5" xfId="546"/>
    <cellStyle name="60% - 强调文字颜色 2 5 5 2" xfId="2456"/>
    <cellStyle name="60% - 强调文字颜色 2 5 6" xfId="2457"/>
    <cellStyle name="60% - 强调文字颜色 2 6" xfId="547"/>
    <cellStyle name="60% - 强调文字颜色 2 6 2" xfId="548"/>
    <cellStyle name="60% - 强调文字颜色 2 6 2 2" xfId="2458"/>
    <cellStyle name="60% - 强调文字颜色 2 6 3" xfId="549"/>
    <cellStyle name="60% - 强调文字颜色 2 6 3 2" xfId="2459"/>
    <cellStyle name="60% - 强调文字颜色 2 6 4" xfId="550"/>
    <cellStyle name="60% - 强调文字颜色 2 6 4 2" xfId="2460"/>
    <cellStyle name="60% - 强调文字颜色 2 6 5" xfId="551"/>
    <cellStyle name="60% - 强调文字颜色 2 6 5 2" xfId="2461"/>
    <cellStyle name="60% - 强调文字颜色 2 6 6" xfId="2462"/>
    <cellStyle name="60% - 强调文字颜色 2 7" xfId="552"/>
    <cellStyle name="60% - 强调文字颜色 2 7 2" xfId="553"/>
    <cellStyle name="60% - 强调文字颜色 2 7 2 2" xfId="2463"/>
    <cellStyle name="60% - 强调文字颜色 2 7 3" xfId="554"/>
    <cellStyle name="60% - 强调文字颜色 2 7 3 2" xfId="2464"/>
    <cellStyle name="60% - 强调文字颜色 2 7 4" xfId="555"/>
    <cellStyle name="60% - 强调文字颜色 2 7 4 2" xfId="2465"/>
    <cellStyle name="60% - 强调文字颜色 2 7 5" xfId="556"/>
    <cellStyle name="60% - 强调文字颜色 2 7 5 2" xfId="2466"/>
    <cellStyle name="60% - 强调文字颜色 2 7 6" xfId="2467"/>
    <cellStyle name="60% - 强调文字颜色 3 2" xfId="557"/>
    <cellStyle name="60% - 强调文字颜色 3 2 2" xfId="558"/>
    <cellStyle name="60% - 强调文字颜色 3 2 2 2" xfId="2468"/>
    <cellStyle name="60% - 强调文字颜色 3 2 3" xfId="559"/>
    <cellStyle name="60% - 强调文字颜色 3 2 3 2" xfId="2469"/>
    <cellStyle name="60% - 强调文字颜色 3 2 4" xfId="560"/>
    <cellStyle name="60% - 强调文字颜色 3 2 4 2" xfId="2470"/>
    <cellStyle name="60% - 强调文字颜色 3 2 5" xfId="561"/>
    <cellStyle name="60% - 强调文字颜色 3 2 5 2" xfId="2471"/>
    <cellStyle name="60% - 强调文字颜色 3 2 6" xfId="2472"/>
    <cellStyle name="60% - 强调文字颜色 3 3" xfId="562"/>
    <cellStyle name="60% - 强调文字颜色 3 3 2" xfId="563"/>
    <cellStyle name="60% - 强调文字颜色 3 3 2 2" xfId="2473"/>
    <cellStyle name="60% - 强调文字颜色 3 3 3" xfId="564"/>
    <cellStyle name="60% - 强调文字颜色 3 3 3 2" xfId="2474"/>
    <cellStyle name="60% - 强调文字颜色 3 3 4" xfId="565"/>
    <cellStyle name="60% - 强调文字颜色 3 3 4 2" xfId="2475"/>
    <cellStyle name="60% - 强调文字颜色 3 3 5" xfId="566"/>
    <cellStyle name="60% - 强调文字颜色 3 3 5 2" xfId="2476"/>
    <cellStyle name="60% - 强调文字颜色 3 3 6" xfId="2477"/>
    <cellStyle name="60% - 强调文字颜色 3 4" xfId="567"/>
    <cellStyle name="60% - 强调文字颜色 3 4 2" xfId="568"/>
    <cellStyle name="60% - 强调文字颜色 3 4 2 2" xfId="2478"/>
    <cellStyle name="60% - 强调文字颜色 3 4 3" xfId="569"/>
    <cellStyle name="60% - 强调文字颜色 3 4 3 2" xfId="2479"/>
    <cellStyle name="60% - 强调文字颜色 3 4 4" xfId="570"/>
    <cellStyle name="60% - 强调文字颜色 3 4 4 2" xfId="2480"/>
    <cellStyle name="60% - 强调文字颜色 3 4 5" xfId="571"/>
    <cellStyle name="60% - 强调文字颜色 3 4 5 2" xfId="2481"/>
    <cellStyle name="60% - 强调文字颜色 3 4 6" xfId="2482"/>
    <cellStyle name="60% - 强调文字颜色 3 5" xfId="572"/>
    <cellStyle name="60% - 强调文字颜色 3 5 2" xfId="573"/>
    <cellStyle name="60% - 强调文字颜色 3 5 2 2" xfId="2483"/>
    <cellStyle name="60% - 强调文字颜色 3 5 3" xfId="574"/>
    <cellStyle name="60% - 强调文字颜色 3 5 3 2" xfId="2484"/>
    <cellStyle name="60% - 强调文字颜色 3 5 4" xfId="575"/>
    <cellStyle name="60% - 强调文字颜色 3 5 4 2" xfId="2485"/>
    <cellStyle name="60% - 强调文字颜色 3 5 5" xfId="576"/>
    <cellStyle name="60% - 强调文字颜色 3 5 5 2" xfId="2486"/>
    <cellStyle name="60% - 强调文字颜色 3 5 6" xfId="2487"/>
    <cellStyle name="60% - 强调文字颜色 3 6" xfId="577"/>
    <cellStyle name="60% - 强调文字颜色 3 6 2" xfId="578"/>
    <cellStyle name="60% - 强调文字颜色 3 6 2 2" xfId="2488"/>
    <cellStyle name="60% - 强调文字颜色 3 6 3" xfId="579"/>
    <cellStyle name="60% - 强调文字颜色 3 6 3 2" xfId="2489"/>
    <cellStyle name="60% - 强调文字颜色 3 6 4" xfId="580"/>
    <cellStyle name="60% - 强调文字颜色 3 6 4 2" xfId="2490"/>
    <cellStyle name="60% - 强调文字颜色 3 6 5" xfId="581"/>
    <cellStyle name="60% - 强调文字颜色 3 6 5 2" xfId="2491"/>
    <cellStyle name="60% - 强调文字颜色 3 6 6" xfId="2492"/>
    <cellStyle name="60% - 强调文字颜色 3 7" xfId="582"/>
    <cellStyle name="60% - 强调文字颜色 3 7 2" xfId="583"/>
    <cellStyle name="60% - 强调文字颜色 3 7 2 2" xfId="2493"/>
    <cellStyle name="60% - 强调文字颜色 3 7 3" xfId="584"/>
    <cellStyle name="60% - 强调文字颜色 3 7 3 2" xfId="2494"/>
    <cellStyle name="60% - 强调文字颜色 3 7 4" xfId="585"/>
    <cellStyle name="60% - 强调文字颜色 3 7 4 2" xfId="2495"/>
    <cellStyle name="60% - 强调文字颜色 3 7 5" xfId="586"/>
    <cellStyle name="60% - 强调文字颜色 3 7 5 2" xfId="2496"/>
    <cellStyle name="60% - 强调文字颜色 3 7 6" xfId="2497"/>
    <cellStyle name="60% - 强调文字颜色 4 2" xfId="587"/>
    <cellStyle name="60% - 强调文字颜色 4 2 2" xfId="588"/>
    <cellStyle name="60% - 强调文字颜色 4 2 2 2" xfId="2498"/>
    <cellStyle name="60% - 强调文字颜色 4 2 3" xfId="589"/>
    <cellStyle name="60% - 强调文字颜色 4 2 3 2" xfId="2499"/>
    <cellStyle name="60% - 强调文字颜色 4 2 4" xfId="590"/>
    <cellStyle name="60% - 强调文字颜色 4 2 4 2" xfId="2500"/>
    <cellStyle name="60% - 强调文字颜色 4 2 5" xfId="591"/>
    <cellStyle name="60% - 强调文字颜色 4 2 5 2" xfId="2501"/>
    <cellStyle name="60% - 强调文字颜色 4 2 6" xfId="2502"/>
    <cellStyle name="60% - 强调文字颜色 4 3" xfId="592"/>
    <cellStyle name="60% - 强调文字颜色 4 3 2" xfId="593"/>
    <cellStyle name="60% - 强调文字颜色 4 3 2 2" xfId="2503"/>
    <cellStyle name="60% - 强调文字颜色 4 3 3" xfId="594"/>
    <cellStyle name="60% - 强调文字颜色 4 3 3 2" xfId="2504"/>
    <cellStyle name="60% - 强调文字颜色 4 3 4" xfId="595"/>
    <cellStyle name="60% - 强调文字颜色 4 3 4 2" xfId="2505"/>
    <cellStyle name="60% - 强调文字颜色 4 3 5" xfId="596"/>
    <cellStyle name="60% - 强调文字颜色 4 3 5 2" xfId="2506"/>
    <cellStyle name="60% - 强调文字颜色 4 3 6" xfId="2507"/>
    <cellStyle name="60% - 强调文字颜色 4 4" xfId="597"/>
    <cellStyle name="60% - 强调文字颜色 4 4 2" xfId="598"/>
    <cellStyle name="60% - 强调文字颜色 4 4 2 2" xfId="2508"/>
    <cellStyle name="60% - 强调文字颜色 4 4 3" xfId="599"/>
    <cellStyle name="60% - 强调文字颜色 4 4 3 2" xfId="2509"/>
    <cellStyle name="60% - 强调文字颜色 4 4 4" xfId="600"/>
    <cellStyle name="60% - 强调文字颜色 4 4 4 2" xfId="2510"/>
    <cellStyle name="60% - 强调文字颜色 4 4 5" xfId="601"/>
    <cellStyle name="60% - 强调文字颜色 4 4 5 2" xfId="2511"/>
    <cellStyle name="60% - 强调文字颜色 4 4 6" xfId="2512"/>
    <cellStyle name="60% - 强调文字颜色 4 5" xfId="602"/>
    <cellStyle name="60% - 强调文字颜色 4 5 2" xfId="603"/>
    <cellStyle name="60% - 强调文字颜色 4 5 2 2" xfId="2513"/>
    <cellStyle name="60% - 强调文字颜色 4 5 3" xfId="604"/>
    <cellStyle name="60% - 强调文字颜色 4 5 3 2" xfId="2514"/>
    <cellStyle name="60% - 强调文字颜色 4 5 4" xfId="605"/>
    <cellStyle name="60% - 强调文字颜色 4 5 4 2" xfId="2515"/>
    <cellStyle name="60% - 强调文字颜色 4 5 5" xfId="606"/>
    <cellStyle name="60% - 强调文字颜色 4 5 5 2" xfId="2516"/>
    <cellStyle name="60% - 强调文字颜色 4 5 6" xfId="2517"/>
    <cellStyle name="60% - 强调文字颜色 4 6" xfId="607"/>
    <cellStyle name="60% - 强调文字颜色 4 6 2" xfId="608"/>
    <cellStyle name="60% - 强调文字颜色 4 6 2 2" xfId="2518"/>
    <cellStyle name="60% - 强调文字颜色 4 6 3" xfId="609"/>
    <cellStyle name="60% - 强调文字颜色 4 6 3 2" xfId="2519"/>
    <cellStyle name="60% - 强调文字颜色 4 6 4" xfId="610"/>
    <cellStyle name="60% - 强调文字颜色 4 6 4 2" xfId="2520"/>
    <cellStyle name="60% - 强调文字颜色 4 6 5" xfId="611"/>
    <cellStyle name="60% - 强调文字颜色 4 6 5 2" xfId="2521"/>
    <cellStyle name="60% - 强调文字颜色 4 6 6" xfId="2522"/>
    <cellStyle name="60% - 强调文字颜色 4 7" xfId="612"/>
    <cellStyle name="60% - 强调文字颜色 4 7 2" xfId="613"/>
    <cellStyle name="60% - 强调文字颜色 4 7 2 2" xfId="2523"/>
    <cellStyle name="60% - 强调文字颜色 4 7 3" xfId="614"/>
    <cellStyle name="60% - 强调文字颜色 4 7 3 2" xfId="2524"/>
    <cellStyle name="60% - 强调文字颜色 4 7 4" xfId="615"/>
    <cellStyle name="60% - 强调文字颜色 4 7 4 2" xfId="2525"/>
    <cellStyle name="60% - 强调文字颜色 4 7 5" xfId="616"/>
    <cellStyle name="60% - 强调文字颜色 4 7 5 2" xfId="2526"/>
    <cellStyle name="60% - 强调文字颜色 4 7 6" xfId="2527"/>
    <cellStyle name="60% - 强调文字颜色 5 2" xfId="617"/>
    <cellStyle name="60% - 强调文字颜色 5 2 2" xfId="618"/>
    <cellStyle name="60% - 强调文字颜色 5 2 2 2" xfId="2528"/>
    <cellStyle name="60% - 强调文字颜色 5 2 3" xfId="619"/>
    <cellStyle name="60% - 强调文字颜色 5 2 3 2" xfId="2529"/>
    <cellStyle name="60% - 强调文字颜色 5 2 4" xfId="620"/>
    <cellStyle name="60% - 强调文字颜色 5 2 4 2" xfId="2530"/>
    <cellStyle name="60% - 强调文字颜色 5 2 5" xfId="621"/>
    <cellStyle name="60% - 强调文字颜色 5 2 5 2" xfId="2531"/>
    <cellStyle name="60% - 强调文字颜色 5 2 6" xfId="2532"/>
    <cellStyle name="60% - 强调文字颜色 5 3" xfId="622"/>
    <cellStyle name="60% - 强调文字颜色 5 3 2" xfId="623"/>
    <cellStyle name="60% - 强调文字颜色 5 3 2 2" xfId="2533"/>
    <cellStyle name="60% - 强调文字颜色 5 3 3" xfId="624"/>
    <cellStyle name="60% - 强调文字颜色 5 3 3 2" xfId="2534"/>
    <cellStyle name="60% - 强调文字颜色 5 3 4" xfId="625"/>
    <cellStyle name="60% - 强调文字颜色 5 3 4 2" xfId="2535"/>
    <cellStyle name="60% - 强调文字颜色 5 3 5" xfId="626"/>
    <cellStyle name="60% - 强调文字颜色 5 3 5 2" xfId="2536"/>
    <cellStyle name="60% - 强调文字颜色 5 3 6" xfId="2537"/>
    <cellStyle name="60% - 强调文字颜色 5 4" xfId="627"/>
    <cellStyle name="60% - 强调文字颜色 5 4 2" xfId="628"/>
    <cellStyle name="60% - 强调文字颜色 5 4 2 2" xfId="2538"/>
    <cellStyle name="60% - 强调文字颜色 5 4 3" xfId="629"/>
    <cellStyle name="60% - 强调文字颜色 5 4 3 2" xfId="2539"/>
    <cellStyle name="60% - 强调文字颜色 5 4 4" xfId="630"/>
    <cellStyle name="60% - 强调文字颜色 5 4 4 2" xfId="2540"/>
    <cellStyle name="60% - 强调文字颜色 5 4 5" xfId="631"/>
    <cellStyle name="60% - 强调文字颜色 5 4 5 2" xfId="2541"/>
    <cellStyle name="60% - 强调文字颜色 5 4 6" xfId="2542"/>
    <cellStyle name="60% - 强调文字颜色 5 5" xfId="632"/>
    <cellStyle name="60% - 强调文字颜色 5 5 2" xfId="633"/>
    <cellStyle name="60% - 强调文字颜色 5 5 2 2" xfId="2543"/>
    <cellStyle name="60% - 强调文字颜色 5 5 3" xfId="634"/>
    <cellStyle name="60% - 强调文字颜色 5 5 3 2" xfId="2544"/>
    <cellStyle name="60% - 强调文字颜色 5 5 4" xfId="635"/>
    <cellStyle name="60% - 强调文字颜色 5 5 4 2" xfId="2545"/>
    <cellStyle name="60% - 强调文字颜色 5 5 5" xfId="636"/>
    <cellStyle name="60% - 强调文字颜色 5 5 5 2" xfId="2546"/>
    <cellStyle name="60% - 强调文字颜色 5 5 6" xfId="2547"/>
    <cellStyle name="60% - 强调文字颜色 5 6" xfId="637"/>
    <cellStyle name="60% - 强调文字颜色 5 6 2" xfId="638"/>
    <cellStyle name="60% - 强调文字颜色 5 6 2 2" xfId="2548"/>
    <cellStyle name="60% - 强调文字颜色 5 6 3" xfId="639"/>
    <cellStyle name="60% - 强调文字颜色 5 6 3 2" xfId="2549"/>
    <cellStyle name="60% - 强调文字颜色 5 6 4" xfId="640"/>
    <cellStyle name="60% - 强调文字颜色 5 6 4 2" xfId="2550"/>
    <cellStyle name="60% - 强调文字颜色 5 6 5" xfId="641"/>
    <cellStyle name="60% - 强调文字颜色 5 6 5 2" xfId="2551"/>
    <cellStyle name="60% - 强调文字颜色 5 6 6" xfId="2552"/>
    <cellStyle name="60% - 强调文字颜色 5 7" xfId="642"/>
    <cellStyle name="60% - 强调文字颜色 5 7 2" xfId="643"/>
    <cellStyle name="60% - 强调文字颜色 5 7 2 2" xfId="2553"/>
    <cellStyle name="60% - 强调文字颜色 5 7 3" xfId="644"/>
    <cellStyle name="60% - 强调文字颜色 5 7 3 2" xfId="2554"/>
    <cellStyle name="60% - 强调文字颜色 5 7 4" xfId="645"/>
    <cellStyle name="60% - 强调文字颜色 5 7 4 2" xfId="2555"/>
    <cellStyle name="60% - 强调文字颜色 5 7 5" xfId="646"/>
    <cellStyle name="60% - 强调文字颜色 5 7 5 2" xfId="2556"/>
    <cellStyle name="60% - 强调文字颜色 5 7 6" xfId="2557"/>
    <cellStyle name="60% - 强调文字颜色 6 2" xfId="647"/>
    <cellStyle name="60% - 强调文字颜色 6 2 2" xfId="648"/>
    <cellStyle name="60% - 强调文字颜色 6 2 2 2" xfId="2558"/>
    <cellStyle name="60% - 强调文字颜色 6 2 3" xfId="649"/>
    <cellStyle name="60% - 强调文字颜色 6 2 3 2" xfId="2559"/>
    <cellStyle name="60% - 强调文字颜色 6 2 4" xfId="650"/>
    <cellStyle name="60% - 强调文字颜色 6 2 4 2" xfId="2560"/>
    <cellStyle name="60% - 强调文字颜色 6 2 5" xfId="651"/>
    <cellStyle name="60% - 强调文字颜色 6 2 5 2" xfId="2561"/>
    <cellStyle name="60% - 强调文字颜色 6 2 6" xfId="2562"/>
    <cellStyle name="60% - 强调文字颜色 6 3" xfId="652"/>
    <cellStyle name="60% - 强调文字颜色 6 3 2" xfId="653"/>
    <cellStyle name="60% - 强调文字颜色 6 3 2 2" xfId="2563"/>
    <cellStyle name="60% - 强调文字颜色 6 3 3" xfId="654"/>
    <cellStyle name="60% - 强调文字颜色 6 3 3 2" xfId="2564"/>
    <cellStyle name="60% - 强调文字颜色 6 3 4" xfId="655"/>
    <cellStyle name="60% - 强调文字颜色 6 3 4 2" xfId="2565"/>
    <cellStyle name="60% - 强调文字颜色 6 3 5" xfId="656"/>
    <cellStyle name="60% - 强调文字颜色 6 3 5 2" xfId="2566"/>
    <cellStyle name="60% - 强调文字颜色 6 3 6" xfId="2567"/>
    <cellStyle name="60% - 强调文字颜色 6 4" xfId="657"/>
    <cellStyle name="60% - 强调文字颜色 6 4 2" xfId="658"/>
    <cellStyle name="60% - 强调文字颜色 6 4 2 2" xfId="2568"/>
    <cellStyle name="60% - 强调文字颜色 6 4 3" xfId="659"/>
    <cellStyle name="60% - 强调文字颜色 6 4 3 2" xfId="2569"/>
    <cellStyle name="60% - 强调文字颜色 6 4 4" xfId="660"/>
    <cellStyle name="60% - 强调文字颜色 6 4 4 2" xfId="2570"/>
    <cellStyle name="60% - 强调文字颜色 6 4 5" xfId="661"/>
    <cellStyle name="60% - 强调文字颜色 6 4 5 2" xfId="2571"/>
    <cellStyle name="60% - 强调文字颜色 6 4 6" xfId="2572"/>
    <cellStyle name="60% - 强调文字颜色 6 5" xfId="662"/>
    <cellStyle name="60% - 强调文字颜色 6 5 2" xfId="663"/>
    <cellStyle name="60% - 强调文字颜色 6 5 2 2" xfId="2573"/>
    <cellStyle name="60% - 强调文字颜色 6 5 3" xfId="664"/>
    <cellStyle name="60% - 强调文字颜色 6 5 3 2" xfId="2574"/>
    <cellStyle name="60% - 强调文字颜色 6 5 4" xfId="665"/>
    <cellStyle name="60% - 强调文字颜色 6 5 4 2" xfId="2575"/>
    <cellStyle name="60% - 强调文字颜色 6 5 5" xfId="666"/>
    <cellStyle name="60% - 强调文字颜色 6 5 5 2" xfId="2576"/>
    <cellStyle name="60% - 强调文字颜色 6 5 6" xfId="2577"/>
    <cellStyle name="60% - 强调文字颜色 6 6" xfId="667"/>
    <cellStyle name="60% - 强调文字颜色 6 6 2" xfId="668"/>
    <cellStyle name="60% - 强调文字颜色 6 6 2 2" xfId="2578"/>
    <cellStyle name="60% - 强调文字颜色 6 6 3" xfId="669"/>
    <cellStyle name="60% - 强调文字颜色 6 6 3 2" xfId="2579"/>
    <cellStyle name="60% - 强调文字颜色 6 6 4" xfId="670"/>
    <cellStyle name="60% - 强调文字颜色 6 6 4 2" xfId="2580"/>
    <cellStyle name="60% - 强调文字颜色 6 6 5" xfId="671"/>
    <cellStyle name="60% - 强调文字颜色 6 6 5 2" xfId="2581"/>
    <cellStyle name="60% - 强调文字颜色 6 6 6" xfId="2582"/>
    <cellStyle name="60% - 强调文字颜色 6 7" xfId="672"/>
    <cellStyle name="60% - 强调文字颜色 6 7 2" xfId="673"/>
    <cellStyle name="60% - 强调文字颜色 6 7 2 2" xfId="2583"/>
    <cellStyle name="60% - 强调文字颜色 6 7 3" xfId="674"/>
    <cellStyle name="60% - 强调文字颜色 6 7 3 2" xfId="2584"/>
    <cellStyle name="60% - 强调文字颜色 6 7 4" xfId="675"/>
    <cellStyle name="60% - 强调文字颜色 6 7 4 2" xfId="2585"/>
    <cellStyle name="60% - 强调文字颜色 6 7 5" xfId="676"/>
    <cellStyle name="60% - 强调文字颜色 6 7 5 2" xfId="2586"/>
    <cellStyle name="60% - 强调文字颜色 6 7 6" xfId="2587"/>
    <cellStyle name="Accent1" xfId="677"/>
    <cellStyle name="Accent1 10" xfId="678"/>
    <cellStyle name="Accent1 2" xfId="679"/>
    <cellStyle name="Accent1 2 2" xfId="2588"/>
    <cellStyle name="Accent1 3" xfId="680"/>
    <cellStyle name="Accent1 4" xfId="681"/>
    <cellStyle name="Accent1 5" xfId="682"/>
    <cellStyle name="Accent1 6" xfId="683"/>
    <cellStyle name="Accent1 7" xfId="684"/>
    <cellStyle name="Accent1 8" xfId="685"/>
    <cellStyle name="Accent1 9" xfId="686"/>
    <cellStyle name="Accent2" xfId="687"/>
    <cellStyle name="Accent2 2" xfId="688"/>
    <cellStyle name="Accent2 2 2" xfId="2589"/>
    <cellStyle name="Accent2 3" xfId="2590"/>
    <cellStyle name="Accent3" xfId="689"/>
    <cellStyle name="Accent3 2" xfId="690"/>
    <cellStyle name="Accent3 2 2" xfId="2591"/>
    <cellStyle name="Accent3 3" xfId="2592"/>
    <cellStyle name="Accent4" xfId="691"/>
    <cellStyle name="Accent4 10" xfId="692"/>
    <cellStyle name="Accent4 2" xfId="693"/>
    <cellStyle name="Accent4 2 2" xfId="2593"/>
    <cellStyle name="Accent4 3" xfId="694"/>
    <cellStyle name="Accent4 4" xfId="695"/>
    <cellStyle name="Accent4 5" xfId="696"/>
    <cellStyle name="Accent4 6" xfId="697"/>
    <cellStyle name="Accent4 7" xfId="698"/>
    <cellStyle name="Accent4 8" xfId="699"/>
    <cellStyle name="Accent4 9" xfId="700"/>
    <cellStyle name="Accent5" xfId="701"/>
    <cellStyle name="Accent5 2" xfId="702"/>
    <cellStyle name="Accent5 2 2" xfId="2594"/>
    <cellStyle name="Accent5 3" xfId="2595"/>
    <cellStyle name="Accent6" xfId="703"/>
    <cellStyle name="Accent6 2" xfId="704"/>
    <cellStyle name="Accent6 2 2" xfId="2596"/>
    <cellStyle name="Accent6 3" xfId="2597"/>
    <cellStyle name="Bad" xfId="705"/>
    <cellStyle name="Bad 2" xfId="2598"/>
    <cellStyle name="Calculation" xfId="706"/>
    <cellStyle name="Calculation 2" xfId="2599"/>
    <cellStyle name="Check Cell" xfId="707"/>
    <cellStyle name="Check Cell 2" xfId="2600"/>
    <cellStyle name="Explanatory Text" xfId="708"/>
    <cellStyle name="Explanatory Text 2" xfId="2601"/>
    <cellStyle name="Good" xfId="709"/>
    <cellStyle name="Good 2" xfId="2602"/>
    <cellStyle name="Heading 1" xfId="710"/>
    <cellStyle name="Heading 1 2" xfId="2603"/>
    <cellStyle name="Heading 2" xfId="711"/>
    <cellStyle name="Heading 2 2" xfId="2604"/>
    <cellStyle name="Heading 3" xfId="712"/>
    <cellStyle name="Heading 3 2" xfId="2605"/>
    <cellStyle name="Heading 4" xfId="713"/>
    <cellStyle name="Heading 4 2" xfId="2606"/>
    <cellStyle name="Input" xfId="714"/>
    <cellStyle name="Input 2" xfId="2607"/>
    <cellStyle name="Linked Cell" xfId="715"/>
    <cellStyle name="Linked Cell 2" xfId="2608"/>
    <cellStyle name="Neutral" xfId="716"/>
    <cellStyle name="Neutral 2" xfId="2609"/>
    <cellStyle name="no dec" xfId="717"/>
    <cellStyle name="Normal_APR" xfId="2610"/>
    <cellStyle name="Note" xfId="718"/>
    <cellStyle name="Note 2" xfId="2611"/>
    <cellStyle name="Output" xfId="719"/>
    <cellStyle name="Output 2" xfId="2612"/>
    <cellStyle name="Title" xfId="720"/>
    <cellStyle name="Title 2" xfId="2613"/>
    <cellStyle name="Total" xfId="721"/>
    <cellStyle name="Total 2" xfId="2614"/>
    <cellStyle name="Warning Text" xfId="722"/>
    <cellStyle name="Warning Text 2" xfId="2615"/>
    <cellStyle name="标题 1 2" xfId="723"/>
    <cellStyle name="标题 1 2 2" xfId="724"/>
    <cellStyle name="标题 1 2 3" xfId="725"/>
    <cellStyle name="标题 1 2 4" xfId="726"/>
    <cellStyle name="标题 1 2 5" xfId="727"/>
    <cellStyle name="标题 1 3" xfId="728"/>
    <cellStyle name="标题 1 3 2" xfId="729"/>
    <cellStyle name="标题 1 3 3" xfId="730"/>
    <cellStyle name="标题 1 3 4" xfId="731"/>
    <cellStyle name="标题 1 3 5" xfId="732"/>
    <cellStyle name="标题 1 4" xfId="733"/>
    <cellStyle name="标题 1 4 2" xfId="734"/>
    <cellStyle name="标题 1 4 3" xfId="735"/>
    <cellStyle name="标题 1 4 4" xfId="736"/>
    <cellStyle name="标题 1 4 5" xfId="737"/>
    <cellStyle name="标题 1 5" xfId="738"/>
    <cellStyle name="标题 1 5 2" xfId="739"/>
    <cellStyle name="标题 1 5 3" xfId="740"/>
    <cellStyle name="标题 1 5 4" xfId="741"/>
    <cellStyle name="标题 1 5 5" xfId="742"/>
    <cellStyle name="标题 1 6" xfId="743"/>
    <cellStyle name="标题 1 6 2" xfId="744"/>
    <cellStyle name="标题 1 6 3" xfId="745"/>
    <cellStyle name="标题 1 6 4" xfId="746"/>
    <cellStyle name="标题 1 6 5" xfId="747"/>
    <cellStyle name="标题 1 7" xfId="748"/>
    <cellStyle name="标题 1 7 2" xfId="749"/>
    <cellStyle name="标题 1 7 3" xfId="750"/>
    <cellStyle name="标题 1 7 4" xfId="751"/>
    <cellStyle name="标题 1 7 5" xfId="752"/>
    <cellStyle name="标题 10" xfId="753"/>
    <cellStyle name="标题 10 2" xfId="754"/>
    <cellStyle name="标题 10 3" xfId="755"/>
    <cellStyle name="标题 10 4" xfId="756"/>
    <cellStyle name="标题 10 5" xfId="757"/>
    <cellStyle name="标题 2 2" xfId="758"/>
    <cellStyle name="标题 2 2 2" xfId="759"/>
    <cellStyle name="标题 2 2 3" xfId="760"/>
    <cellStyle name="标题 2 2 4" xfId="761"/>
    <cellStyle name="标题 2 2 5" xfId="762"/>
    <cellStyle name="标题 2 3" xfId="763"/>
    <cellStyle name="标题 2 3 2" xfId="764"/>
    <cellStyle name="标题 2 3 3" xfId="765"/>
    <cellStyle name="标题 2 3 4" xfId="766"/>
    <cellStyle name="标题 2 3 5" xfId="767"/>
    <cellStyle name="标题 2 4" xfId="768"/>
    <cellStyle name="标题 2 4 2" xfId="769"/>
    <cellStyle name="标题 2 4 3" xfId="770"/>
    <cellStyle name="标题 2 4 4" xfId="771"/>
    <cellStyle name="标题 2 4 5" xfId="772"/>
    <cellStyle name="标题 2 5" xfId="773"/>
    <cellStyle name="标题 2 5 2" xfId="774"/>
    <cellStyle name="标题 2 5 3" xfId="775"/>
    <cellStyle name="标题 2 5 4" xfId="776"/>
    <cellStyle name="标题 2 5 5" xfId="777"/>
    <cellStyle name="标题 2 6" xfId="778"/>
    <cellStyle name="标题 2 6 2" xfId="779"/>
    <cellStyle name="标题 2 6 3" xfId="780"/>
    <cellStyle name="标题 2 6 4" xfId="781"/>
    <cellStyle name="标题 2 6 5" xfId="782"/>
    <cellStyle name="标题 2 7" xfId="783"/>
    <cellStyle name="标题 2 7 2" xfId="784"/>
    <cellStyle name="标题 2 7 3" xfId="785"/>
    <cellStyle name="标题 2 7 4" xfId="786"/>
    <cellStyle name="标题 2 7 5" xfId="787"/>
    <cellStyle name="标题 3 2" xfId="788"/>
    <cellStyle name="标题 3 2 2" xfId="789"/>
    <cellStyle name="标题 3 2 3" xfId="790"/>
    <cellStyle name="标题 3 2 4" xfId="791"/>
    <cellStyle name="标题 3 2 5" xfId="792"/>
    <cellStyle name="标题 3 3" xfId="793"/>
    <cellStyle name="标题 3 3 2" xfId="794"/>
    <cellStyle name="标题 3 3 3" xfId="795"/>
    <cellStyle name="标题 3 3 4" xfId="796"/>
    <cellStyle name="标题 3 3 5" xfId="797"/>
    <cellStyle name="标题 3 4" xfId="798"/>
    <cellStyle name="标题 3 4 2" xfId="799"/>
    <cellStyle name="标题 3 4 3" xfId="800"/>
    <cellStyle name="标题 3 4 4" xfId="801"/>
    <cellStyle name="标题 3 4 5" xfId="802"/>
    <cellStyle name="标题 3 5" xfId="803"/>
    <cellStyle name="标题 3 5 2" xfId="804"/>
    <cellStyle name="标题 3 5 3" xfId="805"/>
    <cellStyle name="标题 3 5 4" xfId="806"/>
    <cellStyle name="标题 3 5 5" xfId="807"/>
    <cellStyle name="标题 3 6" xfId="808"/>
    <cellStyle name="标题 3 6 2" xfId="809"/>
    <cellStyle name="标题 3 6 3" xfId="810"/>
    <cellStyle name="标题 3 6 4" xfId="811"/>
    <cellStyle name="标题 3 6 5" xfId="812"/>
    <cellStyle name="标题 3 7" xfId="813"/>
    <cellStyle name="标题 3 7 2" xfId="814"/>
    <cellStyle name="标题 3 7 3" xfId="815"/>
    <cellStyle name="标题 3 7 4" xfId="816"/>
    <cellStyle name="标题 3 7 5" xfId="817"/>
    <cellStyle name="标题 4 2" xfId="818"/>
    <cellStyle name="标题 4 2 2" xfId="819"/>
    <cellStyle name="标题 4 2 3" xfId="820"/>
    <cellStyle name="标题 4 2 4" xfId="821"/>
    <cellStyle name="标题 4 2 5" xfId="822"/>
    <cellStyle name="标题 4 3" xfId="823"/>
    <cellStyle name="标题 4 3 2" xfId="824"/>
    <cellStyle name="标题 4 3 3" xfId="825"/>
    <cellStyle name="标题 4 3 4" xfId="826"/>
    <cellStyle name="标题 4 3 5" xfId="827"/>
    <cellStyle name="标题 4 4" xfId="828"/>
    <cellStyle name="标题 4 4 2" xfId="829"/>
    <cellStyle name="标题 4 4 3" xfId="830"/>
    <cellStyle name="标题 4 4 4" xfId="831"/>
    <cellStyle name="标题 4 4 5" xfId="832"/>
    <cellStyle name="标题 4 5" xfId="833"/>
    <cellStyle name="标题 4 5 2" xfId="834"/>
    <cellStyle name="标题 4 5 3" xfId="835"/>
    <cellStyle name="标题 4 5 4" xfId="836"/>
    <cellStyle name="标题 4 5 5" xfId="837"/>
    <cellStyle name="标题 4 6" xfId="838"/>
    <cellStyle name="标题 4 6 2" xfId="839"/>
    <cellStyle name="标题 4 6 3" xfId="840"/>
    <cellStyle name="标题 4 6 4" xfId="841"/>
    <cellStyle name="标题 4 6 5" xfId="842"/>
    <cellStyle name="标题 4 7" xfId="843"/>
    <cellStyle name="标题 4 7 2" xfId="844"/>
    <cellStyle name="标题 4 7 3" xfId="845"/>
    <cellStyle name="标题 4 7 4" xfId="846"/>
    <cellStyle name="标题 4 7 5" xfId="847"/>
    <cellStyle name="标题 5" xfId="848"/>
    <cellStyle name="标题 5 2" xfId="849"/>
    <cellStyle name="标题 5 3" xfId="850"/>
    <cellStyle name="标题 5 4" xfId="851"/>
    <cellStyle name="标题 5 5" xfId="852"/>
    <cellStyle name="标题 6" xfId="853"/>
    <cellStyle name="标题 6 2" xfId="854"/>
    <cellStyle name="标题 6 3" xfId="855"/>
    <cellStyle name="标题 6 4" xfId="856"/>
    <cellStyle name="标题 6 5" xfId="857"/>
    <cellStyle name="标题 7" xfId="858"/>
    <cellStyle name="标题 7 2" xfId="859"/>
    <cellStyle name="标题 7 3" xfId="860"/>
    <cellStyle name="标题 7 4" xfId="861"/>
    <cellStyle name="标题 7 5" xfId="862"/>
    <cellStyle name="标题 8" xfId="863"/>
    <cellStyle name="标题 8 2" xfId="864"/>
    <cellStyle name="标题 8 3" xfId="865"/>
    <cellStyle name="标题 8 4" xfId="866"/>
    <cellStyle name="标题 8 5" xfId="867"/>
    <cellStyle name="标题 9" xfId="868"/>
    <cellStyle name="标题 9 2" xfId="869"/>
    <cellStyle name="标题 9 3" xfId="870"/>
    <cellStyle name="标题 9 4" xfId="871"/>
    <cellStyle name="标题 9 5" xfId="872"/>
    <cellStyle name="差 2" xfId="873"/>
    <cellStyle name="差 2 2" xfId="874"/>
    <cellStyle name="差 2 2 2" xfId="2616"/>
    <cellStyle name="差 2 3" xfId="875"/>
    <cellStyle name="差 2 3 2" xfId="2617"/>
    <cellStyle name="差 2 4" xfId="876"/>
    <cellStyle name="差 2 4 2" xfId="2618"/>
    <cellStyle name="差 2 5" xfId="877"/>
    <cellStyle name="差 2 5 2" xfId="2619"/>
    <cellStyle name="差 2 6" xfId="2620"/>
    <cellStyle name="差 3" xfId="878"/>
    <cellStyle name="差 3 2" xfId="879"/>
    <cellStyle name="差 3 2 2" xfId="2621"/>
    <cellStyle name="差 3 3" xfId="880"/>
    <cellStyle name="差 3 3 2" xfId="2622"/>
    <cellStyle name="差 3 4" xfId="881"/>
    <cellStyle name="差 3 4 2" xfId="2623"/>
    <cellStyle name="差 3 5" xfId="882"/>
    <cellStyle name="差 3 5 2" xfId="2624"/>
    <cellStyle name="差 3 6" xfId="2625"/>
    <cellStyle name="差 4" xfId="883"/>
    <cellStyle name="差 4 2" xfId="884"/>
    <cellStyle name="差 4 2 2" xfId="2626"/>
    <cellStyle name="差 4 3" xfId="885"/>
    <cellStyle name="差 4 3 2" xfId="2627"/>
    <cellStyle name="差 4 4" xfId="886"/>
    <cellStyle name="差 4 4 2" xfId="2628"/>
    <cellStyle name="差 4 5" xfId="887"/>
    <cellStyle name="差 4 5 2" xfId="2629"/>
    <cellStyle name="差 4 6" xfId="2630"/>
    <cellStyle name="差 5" xfId="888"/>
    <cellStyle name="差 5 2" xfId="889"/>
    <cellStyle name="差 5 2 2" xfId="2631"/>
    <cellStyle name="差 5 3" xfId="890"/>
    <cellStyle name="差 5 3 2" xfId="2632"/>
    <cellStyle name="差 5 4" xfId="891"/>
    <cellStyle name="差 5 4 2" xfId="2633"/>
    <cellStyle name="差 5 5" xfId="892"/>
    <cellStyle name="差 5 5 2" xfId="2634"/>
    <cellStyle name="差 5 6" xfId="2635"/>
    <cellStyle name="差 6" xfId="893"/>
    <cellStyle name="差 6 2" xfId="894"/>
    <cellStyle name="差 6 2 2" xfId="2636"/>
    <cellStyle name="差 6 3" xfId="895"/>
    <cellStyle name="差 6 3 2" xfId="2637"/>
    <cellStyle name="差 6 4" xfId="896"/>
    <cellStyle name="差 6 4 2" xfId="2638"/>
    <cellStyle name="差 6 5" xfId="897"/>
    <cellStyle name="差 6 5 2" xfId="2639"/>
    <cellStyle name="差 6 6" xfId="2640"/>
    <cellStyle name="差 7" xfId="898"/>
    <cellStyle name="差 7 2" xfId="899"/>
    <cellStyle name="差 7 2 2" xfId="2641"/>
    <cellStyle name="差 7 3" xfId="900"/>
    <cellStyle name="差 7 3 2" xfId="2642"/>
    <cellStyle name="差 7 4" xfId="901"/>
    <cellStyle name="差 7 4 2" xfId="2643"/>
    <cellStyle name="差 7 5" xfId="902"/>
    <cellStyle name="差 7 5 2" xfId="2644"/>
    <cellStyle name="差 7 6" xfId="2645"/>
    <cellStyle name="常规" xfId="0" builtinId="0"/>
    <cellStyle name="常规 10" xfId="903"/>
    <cellStyle name="常规 10 10" xfId="904"/>
    <cellStyle name="常规 10 11" xfId="905"/>
    <cellStyle name="常规 10 12" xfId="906"/>
    <cellStyle name="常规 10 13" xfId="907"/>
    <cellStyle name="常规 10 2" xfId="908"/>
    <cellStyle name="常规 10 2 2" xfId="909"/>
    <cellStyle name="常规 10 3" xfId="910"/>
    <cellStyle name="常规 10 4" xfId="911"/>
    <cellStyle name="常规 10 5" xfId="912"/>
    <cellStyle name="常规 10 6" xfId="913"/>
    <cellStyle name="常规 10 7" xfId="914"/>
    <cellStyle name="常规 10 8" xfId="915"/>
    <cellStyle name="常规 10 9" xfId="916"/>
    <cellStyle name="常规 11" xfId="917"/>
    <cellStyle name="常规 11 10" xfId="918"/>
    <cellStyle name="常规 11 11" xfId="919"/>
    <cellStyle name="常规 11 12" xfId="920"/>
    <cellStyle name="常规 11 13" xfId="921"/>
    <cellStyle name="常规 11 14" xfId="922"/>
    <cellStyle name="常规 11 15" xfId="923"/>
    <cellStyle name="常规 11 16" xfId="924"/>
    <cellStyle name="常规 11 17" xfId="925"/>
    <cellStyle name="常规 11 18" xfId="926"/>
    <cellStyle name="常规 11 19" xfId="927"/>
    <cellStyle name="常规 11 2" xfId="928"/>
    <cellStyle name="常规 11 20" xfId="929"/>
    <cellStyle name="常规 11 21" xfId="930"/>
    <cellStyle name="常规 11 3" xfId="931"/>
    <cellStyle name="常规 11 4" xfId="932"/>
    <cellStyle name="常规 11 5" xfId="933"/>
    <cellStyle name="常规 11 6" xfId="934"/>
    <cellStyle name="常规 11 7" xfId="935"/>
    <cellStyle name="常规 11 8" xfId="936"/>
    <cellStyle name="常规 11 9" xfId="937"/>
    <cellStyle name="常规 12" xfId="938"/>
    <cellStyle name="常规 12 2" xfId="939"/>
    <cellStyle name="常规 12 3" xfId="940"/>
    <cellStyle name="常规 12 4" xfId="941"/>
    <cellStyle name="常规 12 5" xfId="942"/>
    <cellStyle name="常规 12 6" xfId="943"/>
    <cellStyle name="常规 13" xfId="944"/>
    <cellStyle name="常规 13 2" xfId="945"/>
    <cellStyle name="常规 13 3" xfId="946"/>
    <cellStyle name="常规 13 4" xfId="947"/>
    <cellStyle name="常规 13 5" xfId="948"/>
    <cellStyle name="常规 14" xfId="949"/>
    <cellStyle name="常规 14 2" xfId="950"/>
    <cellStyle name="常规 14 2 3" xfId="2016"/>
    <cellStyle name="常规 14 3" xfId="951"/>
    <cellStyle name="常规 14 4" xfId="952"/>
    <cellStyle name="常规 14 5" xfId="953"/>
    <cellStyle name="常规 14 6" xfId="954"/>
    <cellStyle name="常规 14 7" xfId="2646"/>
    <cellStyle name="常规 15" xfId="955"/>
    <cellStyle name="常规 15 2" xfId="956"/>
    <cellStyle name="常规 15 3" xfId="957"/>
    <cellStyle name="常规 15 4" xfId="958"/>
    <cellStyle name="常规 15 5" xfId="959"/>
    <cellStyle name="常规 15 6" xfId="960"/>
    <cellStyle name="常规 16" xfId="961"/>
    <cellStyle name="常规 16 2" xfId="962"/>
    <cellStyle name="常规 16 3" xfId="963"/>
    <cellStyle name="常规 16 4" xfId="964"/>
    <cellStyle name="常规 16 5" xfId="965"/>
    <cellStyle name="常规 17" xfId="966"/>
    <cellStyle name="常规 17 10" xfId="967"/>
    <cellStyle name="常规 17 11" xfId="968"/>
    <cellStyle name="常规 17 12" xfId="969"/>
    <cellStyle name="常规 17 13" xfId="970"/>
    <cellStyle name="常规 17 2" xfId="971"/>
    <cellStyle name="常规 17 3" xfId="972"/>
    <cellStyle name="常规 17 3 2" xfId="973"/>
    <cellStyle name="常规 17 4" xfId="974"/>
    <cellStyle name="常规 17 5" xfId="975"/>
    <cellStyle name="常规 17 6" xfId="976"/>
    <cellStyle name="常规 17 7" xfId="977"/>
    <cellStyle name="常规 17 8" xfId="978"/>
    <cellStyle name="常规 17 9" xfId="979"/>
    <cellStyle name="常规 18" xfId="980"/>
    <cellStyle name="常规 18 2" xfId="981"/>
    <cellStyle name="常规 18 3" xfId="982"/>
    <cellStyle name="常规 18 4" xfId="983"/>
    <cellStyle name="常规 18 5" xfId="984"/>
    <cellStyle name="常规 19" xfId="985"/>
    <cellStyle name="常规 19 2" xfId="986"/>
    <cellStyle name="常规 19 3" xfId="987"/>
    <cellStyle name="常规 19 4" xfId="988"/>
    <cellStyle name="常规 19 5" xfId="989"/>
    <cellStyle name="常规 19 6" xfId="2021"/>
    <cellStyle name="常规 2" xfId="990"/>
    <cellStyle name="常规 2 10" xfId="991"/>
    <cellStyle name="常规 2 10 2" xfId="992"/>
    <cellStyle name="常规 2 10 3" xfId="993"/>
    <cellStyle name="常规 2 10 4" xfId="994"/>
    <cellStyle name="常规 2 10 5" xfId="995"/>
    <cellStyle name="常规 2 10 6" xfId="996"/>
    <cellStyle name="常规 2 10 7" xfId="997"/>
    <cellStyle name="常规 2 10 8" xfId="998"/>
    <cellStyle name="常规 2 10 9" xfId="999"/>
    <cellStyle name="常规 2 11" xfId="1000"/>
    <cellStyle name="常规 2 11 2" xfId="1001"/>
    <cellStyle name="常规 2 11 3" xfId="1002"/>
    <cellStyle name="常规 2 11 4" xfId="1003"/>
    <cellStyle name="常规 2 11 5" xfId="1004"/>
    <cellStyle name="常规 2 11 6" xfId="1005"/>
    <cellStyle name="常规 2 11 7" xfId="1006"/>
    <cellStyle name="常规 2 11 8" xfId="1007"/>
    <cellStyle name="常规 2 11 9" xfId="1008"/>
    <cellStyle name="常规 2 12" xfId="1009"/>
    <cellStyle name="常规 2 12 2" xfId="1010"/>
    <cellStyle name="常规 2 12 3" xfId="1011"/>
    <cellStyle name="常规 2 12 4" xfId="1012"/>
    <cellStyle name="常规 2 12 5" xfId="1013"/>
    <cellStyle name="常规 2 12 6" xfId="1014"/>
    <cellStyle name="常规 2 12 7" xfId="1015"/>
    <cellStyle name="常规 2 12 8" xfId="1016"/>
    <cellStyle name="常规 2 12 9" xfId="1017"/>
    <cellStyle name="常规 2 13" xfId="1018"/>
    <cellStyle name="常规 2 13 2" xfId="1019"/>
    <cellStyle name="常规 2 13 3" xfId="1020"/>
    <cellStyle name="常规 2 13 4" xfId="1021"/>
    <cellStyle name="常规 2 13 5" xfId="1022"/>
    <cellStyle name="常规 2 13 6" xfId="1023"/>
    <cellStyle name="常规 2 13 7" xfId="1024"/>
    <cellStyle name="常规 2 13 8" xfId="1025"/>
    <cellStyle name="常规 2 13 9" xfId="1026"/>
    <cellStyle name="常规 2 14" xfId="1027"/>
    <cellStyle name="常规 2 15" xfId="1028"/>
    <cellStyle name="常规 2 16" xfId="1029"/>
    <cellStyle name="常规 2 17" xfId="1030"/>
    <cellStyle name="常规 2 18" xfId="1031"/>
    <cellStyle name="常规 2 19" xfId="1032"/>
    <cellStyle name="常规 2 2" xfId="1033"/>
    <cellStyle name="常规 2 2 10" xfId="2647"/>
    <cellStyle name="常规 2 2 11" xfId="2648"/>
    <cellStyle name="常规 2 2 2" xfId="1034"/>
    <cellStyle name="常规 2 2 2 2" xfId="1035"/>
    <cellStyle name="常规 2 2 2 3" xfId="1036"/>
    <cellStyle name="常规 2 2 2 4" xfId="1037"/>
    <cellStyle name="常规 2 2 2 5" xfId="1038"/>
    <cellStyle name="常规 2 2 2 6" xfId="2649"/>
    <cellStyle name="常规 2 2 2 7" xfId="2650"/>
    <cellStyle name="常规 2 2 3" xfId="1039"/>
    <cellStyle name="常规 2 2 4" xfId="1040"/>
    <cellStyle name="常规 2 2 5" xfId="1041"/>
    <cellStyle name="常规 2 2 6" xfId="1042"/>
    <cellStyle name="常规 2 2 7" xfId="1043"/>
    <cellStyle name="常规 2 2 8" xfId="1044"/>
    <cellStyle name="常规 2 2 9" xfId="1045"/>
    <cellStyle name="常规 2 20" xfId="1046"/>
    <cellStyle name="常规 2 21" xfId="1047"/>
    <cellStyle name="常规 2 22" xfId="1048"/>
    <cellStyle name="常规 2 23" xfId="1049"/>
    <cellStyle name="常规 2 24" xfId="1050"/>
    <cellStyle name="常规 2 3" xfId="1051"/>
    <cellStyle name="常规 2 3 2" xfId="1052"/>
    <cellStyle name="常规 2 3 3" xfId="1053"/>
    <cellStyle name="常规 2 3 4" xfId="1054"/>
    <cellStyle name="常规 2 3 5" xfId="1055"/>
    <cellStyle name="常规 2 4" xfId="1056"/>
    <cellStyle name="常规 2 4 2" xfId="1057"/>
    <cellStyle name="常规 2 4 3" xfId="1058"/>
    <cellStyle name="常规 2 4 4" xfId="1059"/>
    <cellStyle name="常规 2 4 5" xfId="1060"/>
    <cellStyle name="常规 2 5" xfId="1061"/>
    <cellStyle name="常规 2 5 2" xfId="1062"/>
    <cellStyle name="常规 2 5 3" xfId="1063"/>
    <cellStyle name="常规 2 5 4" xfId="1064"/>
    <cellStyle name="常规 2 5 5" xfId="1065"/>
    <cellStyle name="常规 2 6" xfId="1066"/>
    <cellStyle name="常规 2 6 10" xfId="1067"/>
    <cellStyle name="常规 2 6 11" xfId="1068"/>
    <cellStyle name="常规 2 6 12" xfId="1069"/>
    <cellStyle name="常规 2 6 13" xfId="1070"/>
    <cellStyle name="常规 2 6 14" xfId="1071"/>
    <cellStyle name="常规 2 6 15" xfId="1072"/>
    <cellStyle name="常规 2 6 16" xfId="1073"/>
    <cellStyle name="常规 2 6 17" xfId="1074"/>
    <cellStyle name="常规 2 6 18" xfId="1075"/>
    <cellStyle name="常规 2 6 19" xfId="1076"/>
    <cellStyle name="常规 2 6 2" xfId="1077"/>
    <cellStyle name="常规 2 6 2 2" xfId="1078"/>
    <cellStyle name="常规 2 6 2 3" xfId="1079"/>
    <cellStyle name="常规 2 6 2 4" xfId="1080"/>
    <cellStyle name="常规 2 6 2 5" xfId="1081"/>
    <cellStyle name="常规 2 6 2 6" xfId="1082"/>
    <cellStyle name="常规 2 6 2 7" xfId="1083"/>
    <cellStyle name="常规 2 6 2 8" xfId="1084"/>
    <cellStyle name="常规 2 6 2 9" xfId="1085"/>
    <cellStyle name="常规 2 6 20" xfId="1086"/>
    <cellStyle name="常规 2 6 21" xfId="1087"/>
    <cellStyle name="常规 2 6 3" xfId="1088"/>
    <cellStyle name="常规 2 6 3 2" xfId="1089"/>
    <cellStyle name="常规 2 6 3 3" xfId="1090"/>
    <cellStyle name="常规 2 6 3 4" xfId="1091"/>
    <cellStyle name="常规 2 6 3 5" xfId="1092"/>
    <cellStyle name="常规 2 6 3 6" xfId="1093"/>
    <cellStyle name="常规 2 6 3 7" xfId="1094"/>
    <cellStyle name="常规 2 6 3 8" xfId="1095"/>
    <cellStyle name="常规 2 6 3 9" xfId="1096"/>
    <cellStyle name="常规 2 6 4" xfId="1097"/>
    <cellStyle name="常规 2 6 5" xfId="1098"/>
    <cellStyle name="常规 2 6 6" xfId="1099"/>
    <cellStyle name="常规 2 6 7" xfId="1100"/>
    <cellStyle name="常规 2 6 8" xfId="1101"/>
    <cellStyle name="常规 2 6 9" xfId="1102"/>
    <cellStyle name="常规 2 7" xfId="1103"/>
    <cellStyle name="常规 2 7 2" xfId="1104"/>
    <cellStyle name="常规 2 7 3" xfId="1105"/>
    <cellStyle name="常规 2 7 4" xfId="1106"/>
    <cellStyle name="常规 2 7 5" xfId="1107"/>
    <cellStyle name="常规 2 8" xfId="1108"/>
    <cellStyle name="常规 2 8 10" xfId="1109"/>
    <cellStyle name="常规 2 8 11" xfId="1110"/>
    <cellStyle name="常规 2 8 12" xfId="1111"/>
    <cellStyle name="常规 2 8 13" xfId="1112"/>
    <cellStyle name="常规 2 8 14" xfId="1113"/>
    <cellStyle name="常规 2 8 2" xfId="1114"/>
    <cellStyle name="常规 2 8 2 2" xfId="1115"/>
    <cellStyle name="常规 2 8 2 2 2" xfId="2651"/>
    <cellStyle name="常规 2 8 2 2 3" xfId="2652"/>
    <cellStyle name="常规 2 8 2 3" xfId="2653"/>
    <cellStyle name="常规 2 8 2 4" xfId="2654"/>
    <cellStyle name="常规 2 8 3" xfId="1116"/>
    <cellStyle name="常规 2 8 3 2" xfId="2655"/>
    <cellStyle name="常规 2 8 4" xfId="1117"/>
    <cellStyle name="常规 2 8 4 2" xfId="2656"/>
    <cellStyle name="常规 2 8 5" xfId="1118"/>
    <cellStyle name="常规 2 8 5 2" xfId="2657"/>
    <cellStyle name="常规 2 8 6" xfId="1119"/>
    <cellStyle name="常规 2 8 6 2" xfId="2658"/>
    <cellStyle name="常规 2 8 6 3" xfId="2659"/>
    <cellStyle name="常规 2 8 7" xfId="1120"/>
    <cellStyle name="常规 2 8 8" xfId="1121"/>
    <cellStyle name="常规 2 8 9" xfId="1122"/>
    <cellStyle name="常规 2 9" xfId="1123"/>
    <cellStyle name="常规 2 9 2" xfId="1124"/>
    <cellStyle name="常规 2 9 3" xfId="1125"/>
    <cellStyle name="常规 2 9 4" xfId="1126"/>
    <cellStyle name="常规 2 9 5" xfId="1127"/>
    <cellStyle name="常规 2 9 6" xfId="1128"/>
    <cellStyle name="常规 2 9 7" xfId="1129"/>
    <cellStyle name="常规 2 9 8" xfId="1130"/>
    <cellStyle name="常规 2 9 9" xfId="1131"/>
    <cellStyle name="常规 20" xfId="1132"/>
    <cellStyle name="常规 20 2" xfId="1133"/>
    <cellStyle name="常规 20 3" xfId="1134"/>
    <cellStyle name="常规 20 4" xfId="1135"/>
    <cellStyle name="常规 20 5" xfId="1136"/>
    <cellStyle name="常规 21" xfId="1137"/>
    <cellStyle name="常规 21 10" xfId="1138"/>
    <cellStyle name="常规 21 11" xfId="1139"/>
    <cellStyle name="常规 21 12" xfId="1140"/>
    <cellStyle name="常规 21 13" xfId="1141"/>
    <cellStyle name="常规 21 2" xfId="1142"/>
    <cellStyle name="常规 21 2 2" xfId="1143"/>
    <cellStyle name="常规 21 2 2 2" xfId="2660"/>
    <cellStyle name="常规 21 2 3" xfId="2661"/>
    <cellStyle name="常规 21 3" xfId="1144"/>
    <cellStyle name="常规 21 3 2" xfId="2662"/>
    <cellStyle name="常规 21 4" xfId="1145"/>
    <cellStyle name="常规 21 4 2" xfId="2663"/>
    <cellStyle name="常规 21 5" xfId="1146"/>
    <cellStyle name="常规 21 5 2" xfId="2664"/>
    <cellStyle name="常规 21 6" xfId="1147"/>
    <cellStyle name="常规 21 7" xfId="1148"/>
    <cellStyle name="常规 21 8" xfId="1149"/>
    <cellStyle name="常规 21 9" xfId="1150"/>
    <cellStyle name="常规 22" xfId="1151"/>
    <cellStyle name="常规 23" xfId="1152"/>
    <cellStyle name="常规 24" xfId="1153"/>
    <cellStyle name="常规 24 2" xfId="1154"/>
    <cellStyle name="常规 24 3" xfId="1155"/>
    <cellStyle name="常规 24 4" xfId="1156"/>
    <cellStyle name="常规 24 5" xfId="1157"/>
    <cellStyle name="常规 25" xfId="1158"/>
    <cellStyle name="常规 25 2" xfId="1159"/>
    <cellStyle name="常规 25 3" xfId="1160"/>
    <cellStyle name="常规 25 4" xfId="1161"/>
    <cellStyle name="常规 25 5" xfId="1162"/>
    <cellStyle name="常规 26" xfId="1163"/>
    <cellStyle name="常规 26 2" xfId="1164"/>
    <cellStyle name="常规 26 3" xfId="1165"/>
    <cellStyle name="常规 26 4" xfId="1166"/>
    <cellStyle name="常规 26 5" xfId="1167"/>
    <cellStyle name="常规 27" xfId="1168"/>
    <cellStyle name="常规 27 2" xfId="1169"/>
    <cellStyle name="常规 27 3" xfId="1170"/>
    <cellStyle name="常规 27 4" xfId="1171"/>
    <cellStyle name="常规 27 5" xfId="1172"/>
    <cellStyle name="常规 28" xfId="1173"/>
    <cellStyle name="常规 28 2" xfId="1174"/>
    <cellStyle name="常规 28 3" xfId="1175"/>
    <cellStyle name="常规 28 4" xfId="1176"/>
    <cellStyle name="常规 28 5" xfId="1177"/>
    <cellStyle name="常规 29" xfId="1178"/>
    <cellStyle name="常规 3" xfId="1179"/>
    <cellStyle name="常规 3 2" xfId="1180"/>
    <cellStyle name="常规 3 3" xfId="1181"/>
    <cellStyle name="常规 3 4" xfId="1182"/>
    <cellStyle name="常规 3 5" xfId="1183"/>
    <cellStyle name="常规 3 6" xfId="1184"/>
    <cellStyle name="常规 3 7" xfId="1185"/>
    <cellStyle name="常规 3 8" xfId="1186"/>
    <cellStyle name="常规 3 9" xfId="1187"/>
    <cellStyle name="常规 30" xfId="1188"/>
    <cellStyle name="常规 31" xfId="1189"/>
    <cellStyle name="常规 32" xfId="1190"/>
    <cellStyle name="常规 32 2" xfId="1191"/>
    <cellStyle name="常规 32 3" xfId="1192"/>
    <cellStyle name="常规 32 4" xfId="1193"/>
    <cellStyle name="常规 32 5" xfId="1194"/>
    <cellStyle name="常规 33" xfId="1195"/>
    <cellStyle name="常规 33 2" xfId="1196"/>
    <cellStyle name="常规 33 3" xfId="1197"/>
    <cellStyle name="常规 33 4" xfId="1198"/>
    <cellStyle name="常规 33 5" xfId="1199"/>
    <cellStyle name="常规 34" xfId="1200"/>
    <cellStyle name="常规 35" xfId="1201"/>
    <cellStyle name="常规 35 2" xfId="1202"/>
    <cellStyle name="常规 35 3" xfId="1203"/>
    <cellStyle name="常规 35 4" xfId="1204"/>
    <cellStyle name="常规 35 5" xfId="1205"/>
    <cellStyle name="常规 36" xfId="1206"/>
    <cellStyle name="常规 36 2" xfId="1207"/>
    <cellStyle name="常规 36 3" xfId="1208"/>
    <cellStyle name="常规 36 4" xfId="1209"/>
    <cellStyle name="常规 36 5" xfId="1210"/>
    <cellStyle name="常规 37" xfId="1211"/>
    <cellStyle name="常规 38" xfId="1212"/>
    <cellStyle name="常规 39" xfId="1213"/>
    <cellStyle name="常规 4" xfId="1214"/>
    <cellStyle name="常规 4 10" xfId="1215"/>
    <cellStyle name="常规 4 11" xfId="1216"/>
    <cellStyle name="常规 4 12" xfId="1217"/>
    <cellStyle name="常规 4 13" xfId="1218"/>
    <cellStyle name="常规 4 14" xfId="1219"/>
    <cellStyle name="常规 4 15" xfId="1220"/>
    <cellStyle name="常规 4 16" xfId="1221"/>
    <cellStyle name="常规 4 17" xfId="1222"/>
    <cellStyle name="常规 4 18" xfId="1223"/>
    <cellStyle name="常规 4 19" xfId="1224"/>
    <cellStyle name="常规 4 2" xfId="1225"/>
    <cellStyle name="常规 4 20" xfId="1226"/>
    <cellStyle name="常规 4 21" xfId="1227"/>
    <cellStyle name="常规 4 22" xfId="2014"/>
    <cellStyle name="常规 4 3" xfId="1228"/>
    <cellStyle name="常规 4 4" xfId="1229"/>
    <cellStyle name="常规 4 5" xfId="1230"/>
    <cellStyle name="常规 4 6" xfId="1231"/>
    <cellStyle name="常规 4 7" xfId="1232"/>
    <cellStyle name="常规 4 8" xfId="1233"/>
    <cellStyle name="常规 4 9" xfId="1234"/>
    <cellStyle name="常规 40" xfId="1235"/>
    <cellStyle name="常规 41" xfId="1236"/>
    <cellStyle name="常规 42" xfId="1237"/>
    <cellStyle name="常规 42 2" xfId="2665"/>
    <cellStyle name="常规 43" xfId="1238"/>
    <cellStyle name="常规 44" xfId="1239"/>
    <cellStyle name="常规 45" xfId="1240"/>
    <cellStyle name="常规 46" xfId="1241"/>
    <cellStyle name="常规 47" xfId="1242"/>
    <cellStyle name="常规 48" xfId="1243"/>
    <cellStyle name="常规 48 2" xfId="1244"/>
    <cellStyle name="常规 48 3" xfId="1245"/>
    <cellStyle name="常规 48 4" xfId="1246"/>
    <cellStyle name="常规 48 5" xfId="1247"/>
    <cellStyle name="常规 49" xfId="1248"/>
    <cellStyle name="常规 5" xfId="1249"/>
    <cellStyle name="常规 5 10" xfId="1250"/>
    <cellStyle name="常规 5 11" xfId="1251"/>
    <cellStyle name="常规 5 12" xfId="1252"/>
    <cellStyle name="常规 5 13" xfId="1253"/>
    <cellStyle name="常规 5 14" xfId="1254"/>
    <cellStyle name="常规 5 15" xfId="1255"/>
    <cellStyle name="常规 5 2" xfId="1256"/>
    <cellStyle name="常规 5 3" xfId="1257"/>
    <cellStyle name="常规 5 4" xfId="1258"/>
    <cellStyle name="常规 5 5" xfId="1259"/>
    <cellStyle name="常规 5 6" xfId="1260"/>
    <cellStyle name="常规 5 7" xfId="1261"/>
    <cellStyle name="常规 5 8" xfId="1262"/>
    <cellStyle name="常规 5 9" xfId="1263"/>
    <cellStyle name="常规 50" xfId="1264"/>
    <cellStyle name="常规 51" xfId="1265"/>
    <cellStyle name="常规 51 2" xfId="1266"/>
    <cellStyle name="常规 51 3" xfId="1267"/>
    <cellStyle name="常规 51 4" xfId="1268"/>
    <cellStyle name="常规 51 5" xfId="1269"/>
    <cellStyle name="常规 51 6" xfId="1270"/>
    <cellStyle name="常规 52" xfId="1271"/>
    <cellStyle name="常规 52 2" xfId="2018"/>
    <cellStyle name="常规 53" xfId="1272"/>
    <cellStyle name="常规 53 2" xfId="1273"/>
    <cellStyle name="常规 53 3" xfId="1274"/>
    <cellStyle name="常规 53 4" xfId="1275"/>
    <cellStyle name="常规 53 5" xfId="1276"/>
    <cellStyle name="常规 53 6" xfId="1277"/>
    <cellStyle name="常规 54" xfId="1278"/>
    <cellStyle name="常规 55" xfId="1279"/>
    <cellStyle name="常规 56" xfId="1280"/>
    <cellStyle name="常规 57" xfId="2015"/>
    <cellStyle name="常规 58" xfId="3178"/>
    <cellStyle name="常规 6" xfId="1281"/>
    <cellStyle name="常规 6 10" xfId="1282"/>
    <cellStyle name="常规 6 11" xfId="1283"/>
    <cellStyle name="常规 6 12" xfId="1284"/>
    <cellStyle name="常规 6 13" xfId="1285"/>
    <cellStyle name="常规 6 14" xfId="1286"/>
    <cellStyle name="常规 6 15" xfId="1287"/>
    <cellStyle name="常规 6 16" xfId="1288"/>
    <cellStyle name="常规 6 17" xfId="1289"/>
    <cellStyle name="常规 6 18" xfId="1290"/>
    <cellStyle name="常规 6 19" xfId="1291"/>
    <cellStyle name="常规 6 2" xfId="1292"/>
    <cellStyle name="常规 6 2 2" xfId="1293"/>
    <cellStyle name="常规 6 20" xfId="1294"/>
    <cellStyle name="常规 6 21" xfId="1295"/>
    <cellStyle name="常规 6 22" xfId="1296"/>
    <cellStyle name="常规 6 23" xfId="1297"/>
    <cellStyle name="常规 6 3" xfId="1298"/>
    <cellStyle name="常规 6 4" xfId="1299"/>
    <cellStyle name="常规 6 5" xfId="1300"/>
    <cellStyle name="常规 6 6" xfId="1301"/>
    <cellStyle name="常规 6 7" xfId="1302"/>
    <cellStyle name="常规 6 8" xfId="1303"/>
    <cellStyle name="常规 6 9" xfId="1304"/>
    <cellStyle name="常规 60" xfId="1305"/>
    <cellStyle name="常规 60 2" xfId="1306"/>
    <cellStyle name="常规 60 3" xfId="1307"/>
    <cellStyle name="常规 60 4" xfId="1308"/>
    <cellStyle name="常规 60 5" xfId="1309"/>
    <cellStyle name="常规 60 6" xfId="1310"/>
    <cellStyle name="常规 62" xfId="1311"/>
    <cellStyle name="常规 62 2" xfId="1312"/>
    <cellStyle name="常规 62 3" xfId="1313"/>
    <cellStyle name="常规 62 4" xfId="1314"/>
    <cellStyle name="常规 62 5" xfId="1315"/>
    <cellStyle name="常规 62 6" xfId="1316"/>
    <cellStyle name="常规 63" xfId="1317"/>
    <cellStyle name="常规 63 2" xfId="1318"/>
    <cellStyle name="常规 63 3" xfId="1319"/>
    <cellStyle name="常规 63 4" xfId="1320"/>
    <cellStyle name="常规 63 5" xfId="1321"/>
    <cellStyle name="常规 63 6" xfId="1322"/>
    <cellStyle name="常规 64" xfId="1323"/>
    <cellStyle name="常规 64 2" xfId="1324"/>
    <cellStyle name="常规 64 3" xfId="1325"/>
    <cellStyle name="常规 64 4" xfId="1326"/>
    <cellStyle name="常规 64 5" xfId="1327"/>
    <cellStyle name="常规 64 6" xfId="1328"/>
    <cellStyle name="常规 65" xfId="1329"/>
    <cellStyle name="常规 65 2" xfId="1330"/>
    <cellStyle name="常规 65 3" xfId="1331"/>
    <cellStyle name="常规 65 4" xfId="1332"/>
    <cellStyle name="常规 65 5" xfId="1333"/>
    <cellStyle name="常规 65 6" xfId="1334"/>
    <cellStyle name="常规 66" xfId="1335"/>
    <cellStyle name="常规 66 2" xfId="1336"/>
    <cellStyle name="常规 66 3" xfId="1337"/>
    <cellStyle name="常规 66 4" xfId="1338"/>
    <cellStyle name="常规 66 5" xfId="1339"/>
    <cellStyle name="常规 66 6" xfId="1340"/>
    <cellStyle name="常规 67" xfId="1341"/>
    <cellStyle name="常规 67 2" xfId="1342"/>
    <cellStyle name="常规 67 3" xfId="1343"/>
    <cellStyle name="常规 67 4" xfId="1344"/>
    <cellStyle name="常规 67 5" xfId="1345"/>
    <cellStyle name="常规 67 6" xfId="1346"/>
    <cellStyle name="常规 68" xfId="1347"/>
    <cellStyle name="常规 68 2" xfId="1348"/>
    <cellStyle name="常规 68 3" xfId="1349"/>
    <cellStyle name="常规 68 4" xfId="1350"/>
    <cellStyle name="常规 68 5" xfId="1351"/>
    <cellStyle name="常规 68 6" xfId="1352"/>
    <cellStyle name="常规 69" xfId="1353"/>
    <cellStyle name="常规 69 2" xfId="1354"/>
    <cellStyle name="常规 69 3" xfId="1355"/>
    <cellStyle name="常规 69 4" xfId="1356"/>
    <cellStyle name="常规 69 5" xfId="1357"/>
    <cellStyle name="常规 69 6" xfId="1358"/>
    <cellStyle name="常规 7" xfId="1359"/>
    <cellStyle name="常规 7 2" xfId="1360"/>
    <cellStyle name="常规 7 3" xfId="1361"/>
    <cellStyle name="常规 7 4" xfId="1362"/>
    <cellStyle name="常规 7 5" xfId="1363"/>
    <cellStyle name="常规 7 6" xfId="1364"/>
    <cellStyle name="常规 7 7" xfId="1365"/>
    <cellStyle name="常规 70" xfId="1366"/>
    <cellStyle name="常规 70 2" xfId="1367"/>
    <cellStyle name="常规 70 3" xfId="1368"/>
    <cellStyle name="常规 70 4" xfId="1369"/>
    <cellStyle name="常规 70 5" xfId="1370"/>
    <cellStyle name="常规 71" xfId="1371"/>
    <cellStyle name="常规 71 2" xfId="1372"/>
    <cellStyle name="常规 71 3" xfId="1373"/>
    <cellStyle name="常规 71 4" xfId="1374"/>
    <cellStyle name="常规 71 5" xfId="1375"/>
    <cellStyle name="常规 71 6" xfId="1376"/>
    <cellStyle name="常规 72" xfId="1377"/>
    <cellStyle name="常规 72 2" xfId="1378"/>
    <cellStyle name="常规 72 3" xfId="1379"/>
    <cellStyle name="常规 72 4" xfId="1380"/>
    <cellStyle name="常规 72 5" xfId="1381"/>
    <cellStyle name="常规 72 6" xfId="1382"/>
    <cellStyle name="常规 73" xfId="1383"/>
    <cellStyle name="常规 73 2" xfId="1384"/>
    <cellStyle name="常规 73 3" xfId="1385"/>
    <cellStyle name="常规 73 4" xfId="1386"/>
    <cellStyle name="常规 73 5" xfId="1387"/>
    <cellStyle name="常规 73 6" xfId="1388"/>
    <cellStyle name="常规 74" xfId="1389"/>
    <cellStyle name="常规 74 2" xfId="1390"/>
    <cellStyle name="常规 74 3" xfId="1391"/>
    <cellStyle name="常规 74 4" xfId="1392"/>
    <cellStyle name="常规 74 5" xfId="1393"/>
    <cellStyle name="常规 74 6" xfId="1394"/>
    <cellStyle name="常规 75" xfId="1395"/>
    <cellStyle name="常规 75 2" xfId="1396"/>
    <cellStyle name="常规 75 3" xfId="1397"/>
    <cellStyle name="常规 75 4" xfId="1398"/>
    <cellStyle name="常规 75 5" xfId="1399"/>
    <cellStyle name="常规 75 6" xfId="1400"/>
    <cellStyle name="常规 79" xfId="1401"/>
    <cellStyle name="常规 79 2" xfId="1402"/>
    <cellStyle name="常规 79 3" xfId="1403"/>
    <cellStyle name="常规 79 4" xfId="1404"/>
    <cellStyle name="常规 79 5" xfId="1405"/>
    <cellStyle name="常规 79 6" xfId="1406"/>
    <cellStyle name="常规 8" xfId="1407"/>
    <cellStyle name="常规 8 2" xfId="1408"/>
    <cellStyle name="常规 8 3" xfId="1409"/>
    <cellStyle name="常规 8 4" xfId="1410"/>
    <cellStyle name="常规 8 5" xfId="1411"/>
    <cellStyle name="常规 8 6" xfId="1412"/>
    <cellStyle name="常规 8 7" xfId="2666"/>
    <cellStyle name="常规 80" xfId="1413"/>
    <cellStyle name="常规 80 2" xfId="1414"/>
    <cellStyle name="常规 80 3" xfId="1415"/>
    <cellStyle name="常规 80 4" xfId="1416"/>
    <cellStyle name="常规 80 5" xfId="1417"/>
    <cellStyle name="常规 80 6" xfId="1418"/>
    <cellStyle name="常规 81" xfId="1419"/>
    <cellStyle name="常规 81 2" xfId="1420"/>
    <cellStyle name="常规 81 3" xfId="1421"/>
    <cellStyle name="常规 81 4" xfId="1422"/>
    <cellStyle name="常规 81 5" xfId="1423"/>
    <cellStyle name="常规 81 6" xfId="1424"/>
    <cellStyle name="常规 82" xfId="1425"/>
    <cellStyle name="常规 82 2" xfId="1426"/>
    <cellStyle name="常规 82 3" xfId="1427"/>
    <cellStyle name="常规 82 4" xfId="1428"/>
    <cellStyle name="常规 82 5" xfId="1429"/>
    <cellStyle name="常规 82 6" xfId="1430"/>
    <cellStyle name="常规 83" xfId="1431"/>
    <cellStyle name="常规 83 2" xfId="1432"/>
    <cellStyle name="常规 83 3" xfId="1433"/>
    <cellStyle name="常规 83 4" xfId="1434"/>
    <cellStyle name="常规 83 5" xfId="1435"/>
    <cellStyle name="常规 83 6" xfId="1436"/>
    <cellStyle name="常规 84" xfId="1437"/>
    <cellStyle name="常规 84 2" xfId="1438"/>
    <cellStyle name="常规 84 3" xfId="1439"/>
    <cellStyle name="常规 84 4" xfId="1440"/>
    <cellStyle name="常规 84 5" xfId="1441"/>
    <cellStyle name="常规 84 6" xfId="1442"/>
    <cellStyle name="常规 85" xfId="1443"/>
    <cellStyle name="常规 85 2" xfId="1444"/>
    <cellStyle name="常规 85 3" xfId="1445"/>
    <cellStyle name="常规 85 4" xfId="1446"/>
    <cellStyle name="常规 85 5" xfId="1447"/>
    <cellStyle name="常规 85 6" xfId="1448"/>
    <cellStyle name="常规 86" xfId="1449"/>
    <cellStyle name="常规 86 2" xfId="1450"/>
    <cellStyle name="常规 86 3" xfId="1451"/>
    <cellStyle name="常规 86 4" xfId="1452"/>
    <cellStyle name="常规 86 5" xfId="1453"/>
    <cellStyle name="常规 86 6" xfId="1454"/>
    <cellStyle name="常规 87" xfId="1455"/>
    <cellStyle name="常规 87 2" xfId="1456"/>
    <cellStyle name="常规 87 3" xfId="1457"/>
    <cellStyle name="常规 87 4" xfId="1458"/>
    <cellStyle name="常规 87 5" xfId="1459"/>
    <cellStyle name="常规 87 6" xfId="1460"/>
    <cellStyle name="常规 88" xfId="1461"/>
    <cellStyle name="常规 88 2" xfId="1462"/>
    <cellStyle name="常规 88 3" xfId="1463"/>
    <cellStyle name="常规 88 4" xfId="1464"/>
    <cellStyle name="常规 88 5" xfId="1465"/>
    <cellStyle name="常规 88 6" xfId="1466"/>
    <cellStyle name="常规 9" xfId="1467"/>
    <cellStyle name="常规 9 10" xfId="1468"/>
    <cellStyle name="常规 9 11" xfId="1469"/>
    <cellStyle name="常规 9 12" xfId="1470"/>
    <cellStyle name="常规 9 13" xfId="1471"/>
    <cellStyle name="常规 9 14" xfId="1472"/>
    <cellStyle name="常规 9 2" xfId="1473"/>
    <cellStyle name="常规 9 3" xfId="1474"/>
    <cellStyle name="常规 9 4" xfId="1475"/>
    <cellStyle name="常规 9 5" xfId="1476"/>
    <cellStyle name="常规 9 6" xfId="1477"/>
    <cellStyle name="常规 9 7" xfId="1478"/>
    <cellStyle name="常规 9 8" xfId="1479"/>
    <cellStyle name="常规 9 9" xfId="1480"/>
    <cellStyle name="常规_2012预算对比 2" xfId="2023"/>
    <cellStyle name="常规_2013年收入分税种 2" xfId="2019"/>
    <cellStyle name="常规_报区长专管员汇总表（已剔除城建单位）0102 2" xfId="1481"/>
    <cellStyle name="常规_报区长专管员汇总表（已剔除城建单位）0102 2 2" xfId="2022"/>
    <cellStyle name="常规_报区长专管员汇总表（已剔除城建单位）0102 6" xfId="1482"/>
    <cellStyle name="常规_汇总表12.20(yao修） --4.2" xfId="2017"/>
    <cellStyle name="常规_浦口收入分析表11－－区 2" xfId="2020"/>
    <cellStyle name="常规_市2015" xfId="1483"/>
    <cellStyle name="超级链接" xfId="1484"/>
    <cellStyle name="好 2" xfId="1485"/>
    <cellStyle name="好 2 2" xfId="1486"/>
    <cellStyle name="好 2 2 2" xfId="2667"/>
    <cellStyle name="好 2 3" xfId="1487"/>
    <cellStyle name="好 2 3 2" xfId="2668"/>
    <cellStyle name="好 2 4" xfId="1488"/>
    <cellStyle name="好 2 4 2" xfId="2669"/>
    <cellStyle name="好 2 5" xfId="1489"/>
    <cellStyle name="好 2 5 2" xfId="2670"/>
    <cellStyle name="好 2 6" xfId="2671"/>
    <cellStyle name="好 3" xfId="1490"/>
    <cellStyle name="好 3 2" xfId="1491"/>
    <cellStyle name="好 3 2 2" xfId="2672"/>
    <cellStyle name="好 3 3" xfId="1492"/>
    <cellStyle name="好 3 3 2" xfId="2673"/>
    <cellStyle name="好 3 4" xfId="1493"/>
    <cellStyle name="好 3 4 2" xfId="2674"/>
    <cellStyle name="好 3 5" xfId="1494"/>
    <cellStyle name="好 3 5 2" xfId="2675"/>
    <cellStyle name="好 3 6" xfId="2676"/>
    <cellStyle name="好 4" xfId="1495"/>
    <cellStyle name="好 4 2" xfId="1496"/>
    <cellStyle name="好 4 2 2" xfId="2677"/>
    <cellStyle name="好 4 3" xfId="1497"/>
    <cellStyle name="好 4 3 2" xfId="2678"/>
    <cellStyle name="好 4 4" xfId="1498"/>
    <cellStyle name="好 4 4 2" xfId="2679"/>
    <cellStyle name="好 4 5" xfId="1499"/>
    <cellStyle name="好 4 5 2" xfId="2680"/>
    <cellStyle name="好 4 6" xfId="2681"/>
    <cellStyle name="好 5" xfId="1500"/>
    <cellStyle name="好 5 2" xfId="1501"/>
    <cellStyle name="好 5 2 2" xfId="2682"/>
    <cellStyle name="好 5 3" xfId="1502"/>
    <cellStyle name="好 5 3 2" xfId="2683"/>
    <cellStyle name="好 5 4" xfId="1503"/>
    <cellStyle name="好 5 4 2" xfId="2684"/>
    <cellStyle name="好 5 5" xfId="1504"/>
    <cellStyle name="好 5 5 2" xfId="2685"/>
    <cellStyle name="好 5 6" xfId="2686"/>
    <cellStyle name="好 6" xfId="1505"/>
    <cellStyle name="好 6 2" xfId="1506"/>
    <cellStyle name="好 6 2 2" xfId="2687"/>
    <cellStyle name="好 6 3" xfId="1507"/>
    <cellStyle name="好 6 3 2" xfId="2688"/>
    <cellStyle name="好 6 4" xfId="1508"/>
    <cellStyle name="好 6 4 2" xfId="2689"/>
    <cellStyle name="好 6 5" xfId="1509"/>
    <cellStyle name="好 6 5 2" xfId="2690"/>
    <cellStyle name="好 6 6" xfId="2691"/>
    <cellStyle name="好 7" xfId="1510"/>
    <cellStyle name="好 7 2" xfId="1511"/>
    <cellStyle name="好 7 2 2" xfId="2692"/>
    <cellStyle name="好 7 3" xfId="1512"/>
    <cellStyle name="好 7 3 2" xfId="2693"/>
    <cellStyle name="好 7 4" xfId="1513"/>
    <cellStyle name="好 7 4 2" xfId="2694"/>
    <cellStyle name="好 7 5" xfId="1514"/>
    <cellStyle name="好 7 5 2" xfId="2695"/>
    <cellStyle name="好 7 6" xfId="2696"/>
    <cellStyle name="后继超级链接" xfId="1515"/>
    <cellStyle name="后继超级链接 2" xfId="1516"/>
    <cellStyle name="后继超级链接 3" xfId="1517"/>
    <cellStyle name="后继超级链接 4" xfId="1518"/>
    <cellStyle name="后继超级链接 5" xfId="1519"/>
    <cellStyle name="后继超级链接 6" xfId="1520"/>
    <cellStyle name="后继超级链接 7" xfId="1521"/>
    <cellStyle name="后继超级链接 8" xfId="1522"/>
    <cellStyle name="后继超级链接 9" xfId="1523"/>
    <cellStyle name="汇总 2" xfId="1524"/>
    <cellStyle name="汇总 2 2" xfId="1525"/>
    <cellStyle name="汇总 2 2 2" xfId="2697"/>
    <cellStyle name="汇总 2 3" xfId="1526"/>
    <cellStyle name="汇总 2 3 2" xfId="2698"/>
    <cellStyle name="汇总 2 4" xfId="1527"/>
    <cellStyle name="汇总 2 4 2" xfId="2699"/>
    <cellStyle name="汇总 2 5" xfId="1528"/>
    <cellStyle name="汇总 2 5 2" xfId="2700"/>
    <cellStyle name="汇总 2 6" xfId="2701"/>
    <cellStyle name="汇总 3" xfId="1529"/>
    <cellStyle name="汇总 3 2" xfId="1530"/>
    <cellStyle name="汇总 3 2 2" xfId="2702"/>
    <cellStyle name="汇总 3 3" xfId="1531"/>
    <cellStyle name="汇总 3 3 2" xfId="2703"/>
    <cellStyle name="汇总 3 4" xfId="1532"/>
    <cellStyle name="汇总 3 4 2" xfId="2704"/>
    <cellStyle name="汇总 3 5" xfId="1533"/>
    <cellStyle name="汇总 3 5 2" xfId="2705"/>
    <cellStyle name="汇总 3 6" xfId="2706"/>
    <cellStyle name="汇总 4" xfId="1534"/>
    <cellStyle name="汇总 4 2" xfId="1535"/>
    <cellStyle name="汇总 4 2 2" xfId="2707"/>
    <cellStyle name="汇总 4 3" xfId="1536"/>
    <cellStyle name="汇总 4 3 2" xfId="2708"/>
    <cellStyle name="汇总 4 4" xfId="1537"/>
    <cellStyle name="汇总 4 4 2" xfId="2709"/>
    <cellStyle name="汇总 4 5" xfId="1538"/>
    <cellStyle name="汇总 4 5 2" xfId="2710"/>
    <cellStyle name="汇总 4 6" xfId="2711"/>
    <cellStyle name="汇总 5" xfId="1539"/>
    <cellStyle name="汇总 5 2" xfId="1540"/>
    <cellStyle name="汇总 5 2 2" xfId="2712"/>
    <cellStyle name="汇总 5 3" xfId="1541"/>
    <cellStyle name="汇总 5 3 2" xfId="2713"/>
    <cellStyle name="汇总 5 4" xfId="1542"/>
    <cellStyle name="汇总 5 4 2" xfId="2714"/>
    <cellStyle name="汇总 5 5" xfId="1543"/>
    <cellStyle name="汇总 5 5 2" xfId="2715"/>
    <cellStyle name="汇总 5 6" xfId="2716"/>
    <cellStyle name="汇总 6" xfId="1544"/>
    <cellStyle name="汇总 6 2" xfId="1545"/>
    <cellStyle name="汇总 6 2 2" xfId="2717"/>
    <cellStyle name="汇总 6 3" xfId="1546"/>
    <cellStyle name="汇总 6 3 2" xfId="2718"/>
    <cellStyle name="汇总 6 4" xfId="1547"/>
    <cellStyle name="汇总 6 4 2" xfId="2719"/>
    <cellStyle name="汇总 6 5" xfId="1548"/>
    <cellStyle name="汇总 6 5 2" xfId="2720"/>
    <cellStyle name="汇总 6 6" xfId="2721"/>
    <cellStyle name="汇总 7" xfId="1549"/>
    <cellStyle name="汇总 7 2" xfId="1550"/>
    <cellStyle name="汇总 7 2 2" xfId="2722"/>
    <cellStyle name="汇总 7 3" xfId="1551"/>
    <cellStyle name="汇总 7 3 2" xfId="2723"/>
    <cellStyle name="汇总 7 4" xfId="1552"/>
    <cellStyle name="汇总 7 4 2" xfId="2724"/>
    <cellStyle name="汇总 7 5" xfId="1553"/>
    <cellStyle name="汇总 7 5 2" xfId="2725"/>
    <cellStyle name="汇总 7 6" xfId="2726"/>
    <cellStyle name="计算 2" xfId="1554"/>
    <cellStyle name="计算 2 2" xfId="1555"/>
    <cellStyle name="计算 2 2 2" xfId="2727"/>
    <cellStyle name="计算 2 3" xfId="1556"/>
    <cellStyle name="计算 2 3 2" xfId="2728"/>
    <cellStyle name="计算 2 4" xfId="1557"/>
    <cellStyle name="计算 2 4 2" xfId="2729"/>
    <cellStyle name="计算 2 5" xfId="1558"/>
    <cellStyle name="计算 2 5 2" xfId="2730"/>
    <cellStyle name="计算 2 6" xfId="2731"/>
    <cellStyle name="计算 3" xfId="1559"/>
    <cellStyle name="计算 3 2" xfId="1560"/>
    <cellStyle name="计算 3 2 2" xfId="2732"/>
    <cellStyle name="计算 3 3" xfId="1561"/>
    <cellStyle name="计算 3 3 2" xfId="2733"/>
    <cellStyle name="计算 3 4" xfId="1562"/>
    <cellStyle name="计算 3 4 2" xfId="2734"/>
    <cellStyle name="计算 3 5" xfId="1563"/>
    <cellStyle name="计算 3 5 2" xfId="2735"/>
    <cellStyle name="计算 3 6" xfId="2736"/>
    <cellStyle name="计算 4" xfId="1564"/>
    <cellStyle name="计算 4 2" xfId="1565"/>
    <cellStyle name="计算 4 2 2" xfId="2737"/>
    <cellStyle name="计算 4 3" xfId="1566"/>
    <cellStyle name="计算 4 3 2" xfId="2738"/>
    <cellStyle name="计算 4 4" xfId="1567"/>
    <cellStyle name="计算 4 4 2" xfId="2739"/>
    <cellStyle name="计算 4 5" xfId="1568"/>
    <cellStyle name="计算 4 5 2" xfId="2740"/>
    <cellStyle name="计算 4 6" xfId="2741"/>
    <cellStyle name="计算 5" xfId="1569"/>
    <cellStyle name="计算 5 2" xfId="1570"/>
    <cellStyle name="计算 5 2 2" xfId="2742"/>
    <cellStyle name="计算 5 3" xfId="1571"/>
    <cellStyle name="计算 5 3 2" xfId="2743"/>
    <cellStyle name="计算 5 4" xfId="1572"/>
    <cellStyle name="计算 5 4 2" xfId="2744"/>
    <cellStyle name="计算 5 5" xfId="1573"/>
    <cellStyle name="计算 5 5 2" xfId="2745"/>
    <cellStyle name="计算 5 6" xfId="2746"/>
    <cellStyle name="计算 6" xfId="1574"/>
    <cellStyle name="计算 6 2" xfId="1575"/>
    <cellStyle name="计算 6 2 2" xfId="2747"/>
    <cellStyle name="计算 6 3" xfId="1576"/>
    <cellStyle name="计算 6 3 2" xfId="2748"/>
    <cellStyle name="计算 6 4" xfId="1577"/>
    <cellStyle name="计算 6 4 2" xfId="2749"/>
    <cellStyle name="计算 6 5" xfId="1578"/>
    <cellStyle name="计算 6 5 2" xfId="2750"/>
    <cellStyle name="计算 6 6" xfId="2751"/>
    <cellStyle name="计算 7" xfId="1579"/>
    <cellStyle name="计算 7 2" xfId="1580"/>
    <cellStyle name="计算 7 2 2" xfId="2752"/>
    <cellStyle name="计算 7 3" xfId="1581"/>
    <cellStyle name="计算 7 3 2" xfId="2753"/>
    <cellStyle name="计算 7 4" xfId="1582"/>
    <cellStyle name="计算 7 4 2" xfId="2754"/>
    <cellStyle name="计算 7 5" xfId="1583"/>
    <cellStyle name="计算 7 5 2" xfId="2755"/>
    <cellStyle name="计算 7 6" xfId="2756"/>
    <cellStyle name="检查单元格 2" xfId="1584"/>
    <cellStyle name="检查单元格 2 2" xfId="1585"/>
    <cellStyle name="检查单元格 2 2 2" xfId="2757"/>
    <cellStyle name="检查单元格 2 3" xfId="1586"/>
    <cellStyle name="检查单元格 2 3 2" xfId="2758"/>
    <cellStyle name="检查单元格 2 4" xfId="1587"/>
    <cellStyle name="检查单元格 2 4 2" xfId="2759"/>
    <cellStyle name="检查单元格 2 5" xfId="1588"/>
    <cellStyle name="检查单元格 2 5 2" xfId="2760"/>
    <cellStyle name="检查单元格 2 6" xfId="2761"/>
    <cellStyle name="检查单元格 3" xfId="1589"/>
    <cellStyle name="检查单元格 3 2" xfId="1590"/>
    <cellStyle name="检查单元格 3 2 2" xfId="2762"/>
    <cellStyle name="检查单元格 3 3" xfId="1591"/>
    <cellStyle name="检查单元格 3 3 2" xfId="2763"/>
    <cellStyle name="检查单元格 3 4" xfId="1592"/>
    <cellStyle name="检查单元格 3 4 2" xfId="2764"/>
    <cellStyle name="检查单元格 3 5" xfId="1593"/>
    <cellStyle name="检查单元格 3 5 2" xfId="2765"/>
    <cellStyle name="检查单元格 3 6" xfId="2766"/>
    <cellStyle name="检查单元格 4" xfId="1594"/>
    <cellStyle name="检查单元格 4 2" xfId="1595"/>
    <cellStyle name="检查单元格 4 2 2" xfId="2767"/>
    <cellStyle name="检查单元格 4 3" xfId="1596"/>
    <cellStyle name="检查单元格 4 3 2" xfId="2768"/>
    <cellStyle name="检查单元格 4 4" xfId="1597"/>
    <cellStyle name="检查单元格 4 4 2" xfId="2769"/>
    <cellStyle name="检查单元格 4 5" xfId="1598"/>
    <cellStyle name="检查单元格 4 5 2" xfId="2770"/>
    <cellStyle name="检查单元格 4 6" xfId="2771"/>
    <cellStyle name="检查单元格 5" xfId="1599"/>
    <cellStyle name="检查单元格 5 2" xfId="1600"/>
    <cellStyle name="检查单元格 5 2 2" xfId="2772"/>
    <cellStyle name="检查单元格 5 3" xfId="1601"/>
    <cellStyle name="检查单元格 5 3 2" xfId="2773"/>
    <cellStyle name="检查单元格 5 4" xfId="1602"/>
    <cellStyle name="检查单元格 5 4 2" xfId="2774"/>
    <cellStyle name="检查单元格 5 5" xfId="1603"/>
    <cellStyle name="检查单元格 5 5 2" xfId="2775"/>
    <cellStyle name="检查单元格 5 6" xfId="2776"/>
    <cellStyle name="检查单元格 6" xfId="1604"/>
    <cellStyle name="检查单元格 6 2" xfId="1605"/>
    <cellStyle name="检查单元格 6 2 2" xfId="2777"/>
    <cellStyle name="检查单元格 6 3" xfId="1606"/>
    <cellStyle name="检查单元格 6 3 2" xfId="2778"/>
    <cellStyle name="检查单元格 6 4" xfId="1607"/>
    <cellStyle name="检查单元格 6 4 2" xfId="2779"/>
    <cellStyle name="检查单元格 6 5" xfId="1608"/>
    <cellStyle name="检查单元格 6 5 2" xfId="2780"/>
    <cellStyle name="检查单元格 6 6" xfId="2781"/>
    <cellStyle name="检查单元格 7" xfId="1609"/>
    <cellStyle name="检查单元格 7 2" xfId="1610"/>
    <cellStyle name="检查单元格 7 2 2" xfId="2782"/>
    <cellStyle name="检查单元格 7 3" xfId="1611"/>
    <cellStyle name="检查单元格 7 3 2" xfId="2783"/>
    <cellStyle name="检查单元格 7 4" xfId="1612"/>
    <cellStyle name="检查单元格 7 4 2" xfId="2784"/>
    <cellStyle name="检查单元格 7 5" xfId="1613"/>
    <cellStyle name="检查单元格 7 5 2" xfId="2785"/>
    <cellStyle name="检查单元格 7 6" xfId="2786"/>
    <cellStyle name="解释性文本 2" xfId="1614"/>
    <cellStyle name="解释性文本 2 2" xfId="1615"/>
    <cellStyle name="解释性文本 2 2 2" xfId="2787"/>
    <cellStyle name="解释性文本 2 3" xfId="1616"/>
    <cellStyle name="解释性文本 2 3 2" xfId="2788"/>
    <cellStyle name="解释性文本 2 4" xfId="1617"/>
    <cellStyle name="解释性文本 2 4 2" xfId="2789"/>
    <cellStyle name="解释性文本 2 5" xfId="1618"/>
    <cellStyle name="解释性文本 2 5 2" xfId="2790"/>
    <cellStyle name="解释性文本 2 6" xfId="2791"/>
    <cellStyle name="解释性文本 3" xfId="1619"/>
    <cellStyle name="解释性文本 3 2" xfId="1620"/>
    <cellStyle name="解释性文本 3 2 2" xfId="2792"/>
    <cellStyle name="解释性文本 3 3" xfId="1621"/>
    <cellStyle name="解释性文本 3 3 2" xfId="2793"/>
    <cellStyle name="解释性文本 3 4" xfId="1622"/>
    <cellStyle name="解释性文本 3 4 2" xfId="2794"/>
    <cellStyle name="解释性文本 3 5" xfId="1623"/>
    <cellStyle name="解释性文本 3 5 2" xfId="2795"/>
    <cellStyle name="解释性文本 3 6" xfId="2796"/>
    <cellStyle name="解释性文本 4" xfId="1624"/>
    <cellStyle name="解释性文本 4 2" xfId="1625"/>
    <cellStyle name="解释性文本 4 2 2" xfId="2797"/>
    <cellStyle name="解释性文本 4 3" xfId="1626"/>
    <cellStyle name="解释性文本 4 3 2" xfId="2798"/>
    <cellStyle name="解释性文本 4 4" xfId="1627"/>
    <cellStyle name="解释性文本 4 4 2" xfId="2799"/>
    <cellStyle name="解释性文本 4 5" xfId="1628"/>
    <cellStyle name="解释性文本 4 5 2" xfId="2800"/>
    <cellStyle name="解释性文本 4 6" xfId="2801"/>
    <cellStyle name="解释性文本 5" xfId="1629"/>
    <cellStyle name="解释性文本 5 2" xfId="1630"/>
    <cellStyle name="解释性文本 5 2 2" xfId="2802"/>
    <cellStyle name="解释性文本 5 3" xfId="1631"/>
    <cellStyle name="解释性文本 5 3 2" xfId="2803"/>
    <cellStyle name="解释性文本 5 4" xfId="1632"/>
    <cellStyle name="解释性文本 5 4 2" xfId="2804"/>
    <cellStyle name="解释性文本 5 5" xfId="1633"/>
    <cellStyle name="解释性文本 5 5 2" xfId="2805"/>
    <cellStyle name="解释性文本 5 6" xfId="2806"/>
    <cellStyle name="解释性文本 6" xfId="1634"/>
    <cellStyle name="解释性文本 6 2" xfId="1635"/>
    <cellStyle name="解释性文本 6 2 2" xfId="2807"/>
    <cellStyle name="解释性文本 6 3" xfId="1636"/>
    <cellStyle name="解释性文本 6 3 2" xfId="2808"/>
    <cellStyle name="解释性文本 6 4" xfId="1637"/>
    <cellStyle name="解释性文本 6 4 2" xfId="2809"/>
    <cellStyle name="解释性文本 6 5" xfId="1638"/>
    <cellStyle name="解释性文本 6 5 2" xfId="2810"/>
    <cellStyle name="解释性文本 6 6" xfId="2811"/>
    <cellStyle name="解释性文本 7" xfId="1639"/>
    <cellStyle name="解释性文本 7 2" xfId="1640"/>
    <cellStyle name="解释性文本 7 2 2" xfId="2812"/>
    <cellStyle name="解释性文本 7 3" xfId="1641"/>
    <cellStyle name="解释性文本 7 3 2" xfId="2813"/>
    <cellStyle name="解释性文本 7 4" xfId="1642"/>
    <cellStyle name="解释性文本 7 4 2" xfId="2814"/>
    <cellStyle name="解释性文本 7 5" xfId="1643"/>
    <cellStyle name="解释性文本 7 5 2" xfId="2815"/>
    <cellStyle name="解释性文本 7 6" xfId="2816"/>
    <cellStyle name="警告文本 2" xfId="1644"/>
    <cellStyle name="警告文本 2 2" xfId="1645"/>
    <cellStyle name="警告文本 2 2 2" xfId="2817"/>
    <cellStyle name="警告文本 2 3" xfId="1646"/>
    <cellStyle name="警告文本 2 3 2" xfId="2818"/>
    <cellStyle name="警告文本 2 4" xfId="1647"/>
    <cellStyle name="警告文本 2 4 2" xfId="2819"/>
    <cellStyle name="警告文本 2 5" xfId="1648"/>
    <cellStyle name="警告文本 2 5 2" xfId="2820"/>
    <cellStyle name="警告文本 2 6" xfId="1649"/>
    <cellStyle name="警告文本 2 6 2" xfId="2821"/>
    <cellStyle name="警告文本 2 7" xfId="2822"/>
    <cellStyle name="警告文本 3" xfId="1650"/>
    <cellStyle name="警告文本 3 2" xfId="1651"/>
    <cellStyle name="警告文本 3 2 2" xfId="2823"/>
    <cellStyle name="警告文本 3 3" xfId="1652"/>
    <cellStyle name="警告文本 3 3 2" xfId="2824"/>
    <cellStyle name="警告文本 3 4" xfId="1653"/>
    <cellStyle name="警告文本 3 4 2" xfId="2825"/>
    <cellStyle name="警告文本 3 5" xfId="1654"/>
    <cellStyle name="警告文本 3 5 2" xfId="2826"/>
    <cellStyle name="警告文本 3 6" xfId="2827"/>
    <cellStyle name="警告文本 4" xfId="1655"/>
    <cellStyle name="警告文本 4 2" xfId="1656"/>
    <cellStyle name="警告文本 4 2 2" xfId="2828"/>
    <cellStyle name="警告文本 4 3" xfId="1657"/>
    <cellStyle name="警告文本 4 3 2" xfId="2829"/>
    <cellStyle name="警告文本 4 4" xfId="1658"/>
    <cellStyle name="警告文本 4 4 2" xfId="2830"/>
    <cellStyle name="警告文本 4 5" xfId="1659"/>
    <cellStyle name="警告文本 4 5 2" xfId="2831"/>
    <cellStyle name="警告文本 4 6" xfId="2832"/>
    <cellStyle name="警告文本 5" xfId="1660"/>
    <cellStyle name="警告文本 5 2" xfId="1661"/>
    <cellStyle name="警告文本 5 2 2" xfId="2833"/>
    <cellStyle name="警告文本 5 3" xfId="1662"/>
    <cellStyle name="警告文本 5 3 2" xfId="2834"/>
    <cellStyle name="警告文本 5 4" xfId="1663"/>
    <cellStyle name="警告文本 5 4 2" xfId="2835"/>
    <cellStyle name="警告文本 5 5" xfId="1664"/>
    <cellStyle name="警告文本 5 5 2" xfId="2836"/>
    <cellStyle name="警告文本 5 6" xfId="2837"/>
    <cellStyle name="警告文本 6" xfId="1665"/>
    <cellStyle name="警告文本 6 2" xfId="1666"/>
    <cellStyle name="警告文本 6 2 2" xfId="2838"/>
    <cellStyle name="警告文本 6 3" xfId="1667"/>
    <cellStyle name="警告文本 6 3 2" xfId="2839"/>
    <cellStyle name="警告文本 6 4" xfId="1668"/>
    <cellStyle name="警告文本 6 4 2" xfId="2840"/>
    <cellStyle name="警告文本 6 5" xfId="1669"/>
    <cellStyle name="警告文本 6 5 2" xfId="2841"/>
    <cellStyle name="警告文本 6 6" xfId="2842"/>
    <cellStyle name="警告文本 7" xfId="1670"/>
    <cellStyle name="警告文本 7 2" xfId="1671"/>
    <cellStyle name="警告文本 7 2 2" xfId="2843"/>
    <cellStyle name="警告文本 7 3" xfId="1672"/>
    <cellStyle name="警告文本 7 3 2" xfId="2844"/>
    <cellStyle name="警告文本 7 4" xfId="1673"/>
    <cellStyle name="警告文本 7 4 2" xfId="2845"/>
    <cellStyle name="警告文本 7 5" xfId="1674"/>
    <cellStyle name="警告文本 7 5 2" xfId="2846"/>
    <cellStyle name="警告文本 7 6" xfId="2847"/>
    <cellStyle name="链接单元格 2" xfId="1675"/>
    <cellStyle name="链接单元格 2 2" xfId="1676"/>
    <cellStyle name="链接单元格 2 2 2" xfId="2848"/>
    <cellStyle name="链接单元格 2 3" xfId="1677"/>
    <cellStyle name="链接单元格 2 3 2" xfId="2849"/>
    <cellStyle name="链接单元格 2 4" xfId="1678"/>
    <cellStyle name="链接单元格 2 4 2" xfId="2850"/>
    <cellStyle name="链接单元格 2 5" xfId="1679"/>
    <cellStyle name="链接单元格 2 5 2" xfId="2851"/>
    <cellStyle name="链接单元格 2 6" xfId="2852"/>
    <cellStyle name="链接单元格 3" xfId="1680"/>
    <cellStyle name="链接单元格 3 2" xfId="1681"/>
    <cellStyle name="链接单元格 3 2 2" xfId="2853"/>
    <cellStyle name="链接单元格 3 3" xfId="1682"/>
    <cellStyle name="链接单元格 3 3 2" xfId="2854"/>
    <cellStyle name="链接单元格 3 4" xfId="1683"/>
    <cellStyle name="链接单元格 3 4 2" xfId="2855"/>
    <cellStyle name="链接单元格 3 5" xfId="1684"/>
    <cellStyle name="链接单元格 3 5 2" xfId="2856"/>
    <cellStyle name="链接单元格 3 6" xfId="2857"/>
    <cellStyle name="链接单元格 4" xfId="1685"/>
    <cellStyle name="链接单元格 4 2" xfId="1686"/>
    <cellStyle name="链接单元格 4 2 2" xfId="2858"/>
    <cellStyle name="链接单元格 4 3" xfId="1687"/>
    <cellStyle name="链接单元格 4 3 2" xfId="2859"/>
    <cellStyle name="链接单元格 4 4" xfId="1688"/>
    <cellStyle name="链接单元格 4 4 2" xfId="2860"/>
    <cellStyle name="链接单元格 4 5" xfId="1689"/>
    <cellStyle name="链接单元格 4 5 2" xfId="2861"/>
    <cellStyle name="链接单元格 4 6" xfId="2862"/>
    <cellStyle name="链接单元格 5" xfId="1690"/>
    <cellStyle name="链接单元格 5 2" xfId="1691"/>
    <cellStyle name="链接单元格 5 2 2" xfId="2863"/>
    <cellStyle name="链接单元格 5 3" xfId="1692"/>
    <cellStyle name="链接单元格 5 3 2" xfId="2864"/>
    <cellStyle name="链接单元格 5 4" xfId="1693"/>
    <cellStyle name="链接单元格 5 4 2" xfId="2865"/>
    <cellStyle name="链接单元格 5 5" xfId="1694"/>
    <cellStyle name="链接单元格 5 5 2" xfId="2866"/>
    <cellStyle name="链接单元格 5 6" xfId="2867"/>
    <cellStyle name="链接单元格 6" xfId="1695"/>
    <cellStyle name="链接单元格 6 2" xfId="1696"/>
    <cellStyle name="链接单元格 6 2 2" xfId="2868"/>
    <cellStyle name="链接单元格 6 3" xfId="1697"/>
    <cellStyle name="链接单元格 6 3 2" xfId="2869"/>
    <cellStyle name="链接单元格 6 4" xfId="1698"/>
    <cellStyle name="链接单元格 6 4 2" xfId="2870"/>
    <cellStyle name="链接单元格 6 5" xfId="1699"/>
    <cellStyle name="链接单元格 6 5 2" xfId="2871"/>
    <cellStyle name="链接单元格 6 6" xfId="2872"/>
    <cellStyle name="链接单元格 7" xfId="1700"/>
    <cellStyle name="链接单元格 7 2" xfId="1701"/>
    <cellStyle name="链接单元格 7 2 2" xfId="2873"/>
    <cellStyle name="链接单元格 7 3" xfId="1702"/>
    <cellStyle name="链接单元格 7 3 2" xfId="2874"/>
    <cellStyle name="链接单元格 7 4" xfId="1703"/>
    <cellStyle name="链接单元格 7 4 2" xfId="2875"/>
    <cellStyle name="链接单元格 7 5" xfId="1704"/>
    <cellStyle name="链接单元格 7 5 2" xfId="2876"/>
    <cellStyle name="链接单元格 7 6" xfId="2877"/>
    <cellStyle name="普通_97-917" xfId="1705"/>
    <cellStyle name="千分位[0]_laroux" xfId="1706"/>
    <cellStyle name="千分位_97-917" xfId="1707"/>
    <cellStyle name="千位[0]_1" xfId="1708"/>
    <cellStyle name="千位_1" xfId="1709"/>
    <cellStyle name="千位分隔 2" xfId="1710"/>
    <cellStyle name="千位分隔 3" xfId="1711"/>
    <cellStyle name="千位分隔[0] 4" xfId="1712"/>
    <cellStyle name="强调文字颜色 1 2" xfId="1713"/>
    <cellStyle name="强调文字颜色 1 2 2" xfId="1714"/>
    <cellStyle name="强调文字颜色 1 2 2 2" xfId="2878"/>
    <cellStyle name="强调文字颜色 1 2 3" xfId="1715"/>
    <cellStyle name="强调文字颜色 1 2 3 2" xfId="2879"/>
    <cellStyle name="强调文字颜色 1 2 4" xfId="1716"/>
    <cellStyle name="强调文字颜色 1 2 4 2" xfId="2880"/>
    <cellStyle name="强调文字颜色 1 2 5" xfId="1717"/>
    <cellStyle name="强调文字颜色 1 2 5 2" xfId="2881"/>
    <cellStyle name="强调文字颜色 1 2 6" xfId="2882"/>
    <cellStyle name="强调文字颜色 1 3" xfId="1718"/>
    <cellStyle name="强调文字颜色 1 3 2" xfId="1719"/>
    <cellStyle name="强调文字颜色 1 3 2 2" xfId="2883"/>
    <cellStyle name="强调文字颜色 1 3 3" xfId="1720"/>
    <cellStyle name="强调文字颜色 1 3 3 2" xfId="2884"/>
    <cellStyle name="强调文字颜色 1 3 4" xfId="1721"/>
    <cellStyle name="强调文字颜色 1 3 4 2" xfId="2885"/>
    <cellStyle name="强调文字颜色 1 3 5" xfId="1722"/>
    <cellStyle name="强调文字颜色 1 3 5 2" xfId="2886"/>
    <cellStyle name="强调文字颜色 1 3 6" xfId="2887"/>
    <cellStyle name="强调文字颜色 1 4" xfId="1723"/>
    <cellStyle name="强调文字颜色 1 4 2" xfId="1724"/>
    <cellStyle name="强调文字颜色 1 4 2 2" xfId="2888"/>
    <cellStyle name="强调文字颜色 1 4 3" xfId="1725"/>
    <cellStyle name="强调文字颜色 1 4 3 2" xfId="2889"/>
    <cellStyle name="强调文字颜色 1 4 4" xfId="1726"/>
    <cellStyle name="强调文字颜色 1 4 4 2" xfId="2890"/>
    <cellStyle name="强调文字颜色 1 4 5" xfId="1727"/>
    <cellStyle name="强调文字颜色 1 4 5 2" xfId="2891"/>
    <cellStyle name="强调文字颜色 1 4 6" xfId="2892"/>
    <cellStyle name="强调文字颜色 1 5" xfId="1728"/>
    <cellStyle name="强调文字颜色 1 5 2" xfId="1729"/>
    <cellStyle name="强调文字颜色 1 5 2 2" xfId="2893"/>
    <cellStyle name="强调文字颜色 1 5 3" xfId="1730"/>
    <cellStyle name="强调文字颜色 1 5 3 2" xfId="2894"/>
    <cellStyle name="强调文字颜色 1 5 4" xfId="1731"/>
    <cellStyle name="强调文字颜色 1 5 4 2" xfId="2895"/>
    <cellStyle name="强调文字颜色 1 5 5" xfId="1732"/>
    <cellStyle name="强调文字颜色 1 5 5 2" xfId="2896"/>
    <cellStyle name="强调文字颜色 1 5 6" xfId="2897"/>
    <cellStyle name="强调文字颜色 1 6" xfId="1733"/>
    <cellStyle name="强调文字颜色 1 6 2" xfId="1734"/>
    <cellStyle name="强调文字颜色 1 6 2 2" xfId="2898"/>
    <cellStyle name="强调文字颜色 1 6 3" xfId="1735"/>
    <cellStyle name="强调文字颜色 1 6 3 2" xfId="2899"/>
    <cellStyle name="强调文字颜色 1 6 4" xfId="1736"/>
    <cellStyle name="强调文字颜色 1 6 4 2" xfId="2900"/>
    <cellStyle name="强调文字颜色 1 6 5" xfId="1737"/>
    <cellStyle name="强调文字颜色 1 6 5 2" xfId="2901"/>
    <cellStyle name="强调文字颜色 1 6 6" xfId="2902"/>
    <cellStyle name="强调文字颜色 1 7" xfId="1738"/>
    <cellStyle name="强调文字颜色 1 7 2" xfId="1739"/>
    <cellStyle name="强调文字颜色 1 7 2 2" xfId="2903"/>
    <cellStyle name="强调文字颜色 1 7 3" xfId="1740"/>
    <cellStyle name="强调文字颜色 1 7 3 2" xfId="2904"/>
    <cellStyle name="强调文字颜色 1 7 4" xfId="1741"/>
    <cellStyle name="强调文字颜色 1 7 4 2" xfId="2905"/>
    <cellStyle name="强调文字颜色 1 7 5" xfId="1742"/>
    <cellStyle name="强调文字颜色 1 7 5 2" xfId="2906"/>
    <cellStyle name="强调文字颜色 1 7 6" xfId="2907"/>
    <cellStyle name="强调文字颜色 2 2" xfId="1743"/>
    <cellStyle name="强调文字颜色 2 2 2" xfId="1744"/>
    <cellStyle name="强调文字颜色 2 2 2 2" xfId="2908"/>
    <cellStyle name="强调文字颜色 2 2 3" xfId="1745"/>
    <cellStyle name="强调文字颜色 2 2 3 2" xfId="2909"/>
    <cellStyle name="强调文字颜色 2 2 4" xfId="1746"/>
    <cellStyle name="强调文字颜色 2 2 4 2" xfId="2910"/>
    <cellStyle name="强调文字颜色 2 2 5" xfId="1747"/>
    <cellStyle name="强调文字颜色 2 2 5 2" xfId="2911"/>
    <cellStyle name="强调文字颜色 2 2 6" xfId="2912"/>
    <cellStyle name="强调文字颜色 2 3" xfId="1748"/>
    <cellStyle name="强调文字颜色 2 3 2" xfId="1749"/>
    <cellStyle name="强调文字颜色 2 3 2 2" xfId="2913"/>
    <cellStyle name="强调文字颜色 2 3 3" xfId="1750"/>
    <cellStyle name="强调文字颜色 2 3 3 2" xfId="2914"/>
    <cellStyle name="强调文字颜色 2 3 4" xfId="1751"/>
    <cellStyle name="强调文字颜色 2 3 4 2" xfId="2915"/>
    <cellStyle name="强调文字颜色 2 3 5" xfId="1752"/>
    <cellStyle name="强调文字颜色 2 3 5 2" xfId="2916"/>
    <cellStyle name="强调文字颜色 2 3 6" xfId="2917"/>
    <cellStyle name="强调文字颜色 2 4" xfId="1753"/>
    <cellStyle name="强调文字颜色 2 4 2" xfId="1754"/>
    <cellStyle name="强调文字颜色 2 4 2 2" xfId="2918"/>
    <cellStyle name="强调文字颜色 2 4 3" xfId="1755"/>
    <cellStyle name="强调文字颜色 2 4 3 2" xfId="2919"/>
    <cellStyle name="强调文字颜色 2 4 4" xfId="1756"/>
    <cellStyle name="强调文字颜色 2 4 4 2" xfId="2920"/>
    <cellStyle name="强调文字颜色 2 4 5" xfId="1757"/>
    <cellStyle name="强调文字颜色 2 4 5 2" xfId="2921"/>
    <cellStyle name="强调文字颜色 2 4 6" xfId="2922"/>
    <cellStyle name="强调文字颜色 2 5" xfId="1758"/>
    <cellStyle name="强调文字颜色 2 5 2" xfId="1759"/>
    <cellStyle name="强调文字颜色 2 5 2 2" xfId="2923"/>
    <cellStyle name="强调文字颜色 2 5 3" xfId="1760"/>
    <cellStyle name="强调文字颜色 2 5 3 2" xfId="2924"/>
    <cellStyle name="强调文字颜色 2 5 4" xfId="1761"/>
    <cellStyle name="强调文字颜色 2 5 4 2" xfId="2925"/>
    <cellStyle name="强调文字颜色 2 5 5" xfId="1762"/>
    <cellStyle name="强调文字颜色 2 5 5 2" xfId="2926"/>
    <cellStyle name="强调文字颜色 2 5 6" xfId="2927"/>
    <cellStyle name="强调文字颜色 2 6" xfId="1763"/>
    <cellStyle name="强调文字颜色 2 6 2" xfId="1764"/>
    <cellStyle name="强调文字颜色 2 6 2 2" xfId="2928"/>
    <cellStyle name="强调文字颜色 2 6 3" xfId="1765"/>
    <cellStyle name="强调文字颜色 2 6 3 2" xfId="2929"/>
    <cellStyle name="强调文字颜色 2 6 4" xfId="1766"/>
    <cellStyle name="强调文字颜色 2 6 4 2" xfId="2930"/>
    <cellStyle name="强调文字颜色 2 6 5" xfId="1767"/>
    <cellStyle name="强调文字颜色 2 6 5 2" xfId="2931"/>
    <cellStyle name="强调文字颜色 2 6 6" xfId="2932"/>
    <cellStyle name="强调文字颜色 2 7" xfId="1768"/>
    <cellStyle name="强调文字颜色 2 7 2" xfId="1769"/>
    <cellStyle name="强调文字颜色 2 7 2 2" xfId="2933"/>
    <cellStyle name="强调文字颜色 2 7 3" xfId="1770"/>
    <cellStyle name="强调文字颜色 2 7 3 2" xfId="2934"/>
    <cellStyle name="强调文字颜色 2 7 4" xfId="1771"/>
    <cellStyle name="强调文字颜色 2 7 4 2" xfId="2935"/>
    <cellStyle name="强调文字颜色 2 7 5" xfId="1772"/>
    <cellStyle name="强调文字颜色 2 7 5 2" xfId="2936"/>
    <cellStyle name="强调文字颜色 2 7 6" xfId="2937"/>
    <cellStyle name="强调文字颜色 3 2" xfId="1773"/>
    <cellStyle name="强调文字颜色 3 2 2" xfId="1774"/>
    <cellStyle name="强调文字颜色 3 2 2 2" xfId="2938"/>
    <cellStyle name="强调文字颜色 3 2 3" xfId="1775"/>
    <cellStyle name="强调文字颜色 3 2 3 2" xfId="2939"/>
    <cellStyle name="强调文字颜色 3 2 4" xfId="1776"/>
    <cellStyle name="强调文字颜色 3 2 4 2" xfId="2940"/>
    <cellStyle name="强调文字颜色 3 2 5" xfId="1777"/>
    <cellStyle name="强调文字颜色 3 2 5 2" xfId="2941"/>
    <cellStyle name="强调文字颜色 3 2 6" xfId="2942"/>
    <cellStyle name="强调文字颜色 3 3" xfId="1778"/>
    <cellStyle name="强调文字颜色 3 3 2" xfId="1779"/>
    <cellStyle name="强调文字颜色 3 3 2 2" xfId="2943"/>
    <cellStyle name="强调文字颜色 3 3 3" xfId="1780"/>
    <cellStyle name="强调文字颜色 3 3 3 2" xfId="2944"/>
    <cellStyle name="强调文字颜色 3 3 4" xfId="1781"/>
    <cellStyle name="强调文字颜色 3 3 4 2" xfId="2945"/>
    <cellStyle name="强调文字颜色 3 3 5" xfId="1782"/>
    <cellStyle name="强调文字颜色 3 3 5 2" xfId="2946"/>
    <cellStyle name="强调文字颜色 3 3 6" xfId="2947"/>
    <cellStyle name="强调文字颜色 3 4" xfId="1783"/>
    <cellStyle name="强调文字颜色 3 4 2" xfId="1784"/>
    <cellStyle name="强调文字颜色 3 4 2 2" xfId="2948"/>
    <cellStyle name="强调文字颜色 3 4 3" xfId="1785"/>
    <cellStyle name="强调文字颜色 3 4 3 2" xfId="2949"/>
    <cellStyle name="强调文字颜色 3 4 4" xfId="1786"/>
    <cellStyle name="强调文字颜色 3 4 4 2" xfId="2950"/>
    <cellStyle name="强调文字颜色 3 4 5" xfId="1787"/>
    <cellStyle name="强调文字颜色 3 4 5 2" xfId="2951"/>
    <cellStyle name="强调文字颜色 3 4 6" xfId="2952"/>
    <cellStyle name="强调文字颜色 3 5" xfId="1788"/>
    <cellStyle name="强调文字颜色 3 5 2" xfId="1789"/>
    <cellStyle name="强调文字颜色 3 5 2 2" xfId="2953"/>
    <cellStyle name="强调文字颜色 3 5 3" xfId="1790"/>
    <cellStyle name="强调文字颜色 3 5 3 2" xfId="2954"/>
    <cellStyle name="强调文字颜色 3 5 4" xfId="1791"/>
    <cellStyle name="强调文字颜色 3 5 4 2" xfId="2955"/>
    <cellStyle name="强调文字颜色 3 5 5" xfId="1792"/>
    <cellStyle name="强调文字颜色 3 5 5 2" xfId="2956"/>
    <cellStyle name="强调文字颜色 3 5 6" xfId="2957"/>
    <cellStyle name="强调文字颜色 3 6" xfId="1793"/>
    <cellStyle name="强调文字颜色 3 6 2" xfId="1794"/>
    <cellStyle name="强调文字颜色 3 6 2 2" xfId="2958"/>
    <cellStyle name="强调文字颜色 3 6 3" xfId="1795"/>
    <cellStyle name="强调文字颜色 3 6 3 2" xfId="2959"/>
    <cellStyle name="强调文字颜色 3 6 4" xfId="1796"/>
    <cellStyle name="强调文字颜色 3 6 4 2" xfId="2960"/>
    <cellStyle name="强调文字颜色 3 6 5" xfId="1797"/>
    <cellStyle name="强调文字颜色 3 6 5 2" xfId="2961"/>
    <cellStyle name="强调文字颜色 3 6 6" xfId="2962"/>
    <cellStyle name="强调文字颜色 3 7" xfId="1798"/>
    <cellStyle name="强调文字颜色 3 7 2" xfId="1799"/>
    <cellStyle name="强调文字颜色 3 7 2 2" xfId="2963"/>
    <cellStyle name="强调文字颜色 3 7 3" xfId="1800"/>
    <cellStyle name="强调文字颜色 3 7 3 2" xfId="2964"/>
    <cellStyle name="强调文字颜色 3 7 4" xfId="1801"/>
    <cellStyle name="强调文字颜色 3 7 4 2" xfId="2965"/>
    <cellStyle name="强调文字颜色 3 7 5" xfId="1802"/>
    <cellStyle name="强调文字颜色 3 7 5 2" xfId="2966"/>
    <cellStyle name="强调文字颜色 3 7 6" xfId="2967"/>
    <cellStyle name="强调文字颜色 4 2" xfId="1803"/>
    <cellStyle name="强调文字颜色 4 2 2" xfId="1804"/>
    <cellStyle name="强调文字颜色 4 2 2 2" xfId="2968"/>
    <cellStyle name="强调文字颜色 4 2 3" xfId="1805"/>
    <cellStyle name="强调文字颜色 4 2 3 2" xfId="2969"/>
    <cellStyle name="强调文字颜色 4 2 4" xfId="1806"/>
    <cellStyle name="强调文字颜色 4 2 4 2" xfId="2970"/>
    <cellStyle name="强调文字颜色 4 2 5" xfId="1807"/>
    <cellStyle name="强调文字颜色 4 2 5 2" xfId="2971"/>
    <cellStyle name="强调文字颜色 4 2 6" xfId="2972"/>
    <cellStyle name="强调文字颜色 4 3" xfId="1808"/>
    <cellStyle name="强调文字颜色 4 3 2" xfId="1809"/>
    <cellStyle name="强调文字颜色 4 3 2 2" xfId="2973"/>
    <cellStyle name="强调文字颜色 4 3 3" xfId="1810"/>
    <cellStyle name="强调文字颜色 4 3 3 2" xfId="2974"/>
    <cellStyle name="强调文字颜色 4 3 4" xfId="1811"/>
    <cellStyle name="强调文字颜色 4 3 4 2" xfId="2975"/>
    <cellStyle name="强调文字颜色 4 3 5" xfId="1812"/>
    <cellStyle name="强调文字颜色 4 3 5 2" xfId="2976"/>
    <cellStyle name="强调文字颜色 4 3 6" xfId="2977"/>
    <cellStyle name="强调文字颜色 4 4" xfId="1813"/>
    <cellStyle name="强调文字颜色 4 4 2" xfId="1814"/>
    <cellStyle name="强调文字颜色 4 4 2 2" xfId="2978"/>
    <cellStyle name="强调文字颜色 4 4 3" xfId="1815"/>
    <cellStyle name="强调文字颜色 4 4 3 2" xfId="2979"/>
    <cellStyle name="强调文字颜色 4 4 4" xfId="1816"/>
    <cellStyle name="强调文字颜色 4 4 4 2" xfId="2980"/>
    <cellStyle name="强调文字颜色 4 4 5" xfId="1817"/>
    <cellStyle name="强调文字颜色 4 4 5 2" xfId="2981"/>
    <cellStyle name="强调文字颜色 4 4 6" xfId="2982"/>
    <cellStyle name="强调文字颜色 4 5" xfId="1818"/>
    <cellStyle name="强调文字颜色 4 5 2" xfId="1819"/>
    <cellStyle name="强调文字颜色 4 5 2 2" xfId="2983"/>
    <cellStyle name="强调文字颜色 4 5 3" xfId="1820"/>
    <cellStyle name="强调文字颜色 4 5 3 2" xfId="2984"/>
    <cellStyle name="强调文字颜色 4 5 4" xfId="1821"/>
    <cellStyle name="强调文字颜色 4 5 4 2" xfId="2985"/>
    <cellStyle name="强调文字颜色 4 5 5" xfId="1822"/>
    <cellStyle name="强调文字颜色 4 5 5 2" xfId="2986"/>
    <cellStyle name="强调文字颜色 4 5 6" xfId="2987"/>
    <cellStyle name="强调文字颜色 4 6" xfId="1823"/>
    <cellStyle name="强调文字颜色 4 6 2" xfId="1824"/>
    <cellStyle name="强调文字颜色 4 6 2 2" xfId="2988"/>
    <cellStyle name="强调文字颜色 4 6 3" xfId="1825"/>
    <cellStyle name="强调文字颜色 4 6 3 2" xfId="2989"/>
    <cellStyle name="强调文字颜色 4 6 4" xfId="1826"/>
    <cellStyle name="强调文字颜色 4 6 4 2" xfId="2990"/>
    <cellStyle name="强调文字颜色 4 6 5" xfId="1827"/>
    <cellStyle name="强调文字颜色 4 6 5 2" xfId="2991"/>
    <cellStyle name="强调文字颜色 4 6 6" xfId="2992"/>
    <cellStyle name="强调文字颜色 4 7" xfId="1828"/>
    <cellStyle name="强调文字颜色 4 7 2" xfId="1829"/>
    <cellStyle name="强调文字颜色 4 7 2 2" xfId="2993"/>
    <cellStyle name="强调文字颜色 4 7 3" xfId="1830"/>
    <cellStyle name="强调文字颜色 4 7 3 2" xfId="2994"/>
    <cellStyle name="强调文字颜色 4 7 4" xfId="1831"/>
    <cellStyle name="强调文字颜色 4 7 4 2" xfId="2995"/>
    <cellStyle name="强调文字颜色 4 7 5" xfId="1832"/>
    <cellStyle name="强调文字颜色 4 7 5 2" xfId="2996"/>
    <cellStyle name="强调文字颜色 4 7 6" xfId="2997"/>
    <cellStyle name="强调文字颜色 5 2" xfId="1833"/>
    <cellStyle name="强调文字颜色 5 2 2" xfId="1834"/>
    <cellStyle name="强调文字颜色 5 2 2 2" xfId="2998"/>
    <cellStyle name="强调文字颜色 5 2 3" xfId="1835"/>
    <cellStyle name="强调文字颜色 5 2 3 2" xfId="2999"/>
    <cellStyle name="强调文字颜色 5 2 4" xfId="1836"/>
    <cellStyle name="强调文字颜色 5 2 4 2" xfId="3000"/>
    <cellStyle name="强调文字颜色 5 2 5" xfId="1837"/>
    <cellStyle name="强调文字颜色 5 2 5 2" xfId="3001"/>
    <cellStyle name="强调文字颜色 5 2 6" xfId="3002"/>
    <cellStyle name="强调文字颜色 5 3" xfId="1838"/>
    <cellStyle name="强调文字颜色 5 3 2" xfId="1839"/>
    <cellStyle name="强调文字颜色 5 3 2 2" xfId="3003"/>
    <cellStyle name="强调文字颜色 5 3 3" xfId="1840"/>
    <cellStyle name="强调文字颜色 5 3 3 2" xfId="3004"/>
    <cellStyle name="强调文字颜色 5 3 4" xfId="1841"/>
    <cellStyle name="强调文字颜色 5 3 4 2" xfId="3005"/>
    <cellStyle name="强调文字颜色 5 3 5" xfId="1842"/>
    <cellStyle name="强调文字颜色 5 3 5 2" xfId="3006"/>
    <cellStyle name="强调文字颜色 5 3 6" xfId="3007"/>
    <cellStyle name="强调文字颜色 5 4" xfId="1843"/>
    <cellStyle name="强调文字颜色 5 4 2" xfId="1844"/>
    <cellStyle name="强调文字颜色 5 4 2 2" xfId="3008"/>
    <cellStyle name="强调文字颜色 5 4 3" xfId="1845"/>
    <cellStyle name="强调文字颜色 5 4 3 2" xfId="3009"/>
    <cellStyle name="强调文字颜色 5 4 4" xfId="1846"/>
    <cellStyle name="强调文字颜色 5 4 4 2" xfId="3010"/>
    <cellStyle name="强调文字颜色 5 4 5" xfId="1847"/>
    <cellStyle name="强调文字颜色 5 4 5 2" xfId="3011"/>
    <cellStyle name="强调文字颜色 5 4 6" xfId="3012"/>
    <cellStyle name="强调文字颜色 5 5" xfId="1848"/>
    <cellStyle name="强调文字颜色 5 5 2" xfId="1849"/>
    <cellStyle name="强调文字颜色 5 5 2 2" xfId="3013"/>
    <cellStyle name="强调文字颜色 5 5 3" xfId="1850"/>
    <cellStyle name="强调文字颜色 5 5 3 2" xfId="3014"/>
    <cellStyle name="强调文字颜色 5 5 4" xfId="1851"/>
    <cellStyle name="强调文字颜色 5 5 4 2" xfId="3015"/>
    <cellStyle name="强调文字颜色 5 5 5" xfId="1852"/>
    <cellStyle name="强调文字颜色 5 5 5 2" xfId="3016"/>
    <cellStyle name="强调文字颜色 5 5 6" xfId="3017"/>
    <cellStyle name="强调文字颜色 5 6" xfId="1853"/>
    <cellStyle name="强调文字颜色 5 6 2" xfId="1854"/>
    <cellStyle name="强调文字颜色 5 6 2 2" xfId="3018"/>
    <cellStyle name="强调文字颜色 5 6 3" xfId="1855"/>
    <cellStyle name="强调文字颜色 5 6 3 2" xfId="3019"/>
    <cellStyle name="强调文字颜色 5 6 4" xfId="1856"/>
    <cellStyle name="强调文字颜色 5 6 4 2" xfId="3020"/>
    <cellStyle name="强调文字颜色 5 6 5" xfId="1857"/>
    <cellStyle name="强调文字颜色 5 6 5 2" xfId="3021"/>
    <cellStyle name="强调文字颜色 5 6 6" xfId="3022"/>
    <cellStyle name="强调文字颜色 5 7" xfId="1858"/>
    <cellStyle name="强调文字颜色 5 7 2" xfId="1859"/>
    <cellStyle name="强调文字颜色 5 7 2 2" xfId="3023"/>
    <cellStyle name="强调文字颜色 5 7 3" xfId="1860"/>
    <cellStyle name="强调文字颜色 5 7 3 2" xfId="3024"/>
    <cellStyle name="强调文字颜色 5 7 4" xfId="1861"/>
    <cellStyle name="强调文字颜色 5 7 4 2" xfId="3025"/>
    <cellStyle name="强调文字颜色 5 7 5" xfId="1862"/>
    <cellStyle name="强调文字颜色 5 7 5 2" xfId="3026"/>
    <cellStyle name="强调文字颜色 5 7 6" xfId="3027"/>
    <cellStyle name="强调文字颜色 6 2" xfId="1863"/>
    <cellStyle name="强调文字颜色 6 2 2" xfId="1864"/>
    <cellStyle name="强调文字颜色 6 2 2 2" xfId="3028"/>
    <cellStyle name="强调文字颜色 6 2 3" xfId="1865"/>
    <cellStyle name="强调文字颜色 6 2 3 2" xfId="3029"/>
    <cellStyle name="强调文字颜色 6 2 4" xfId="1866"/>
    <cellStyle name="强调文字颜色 6 2 4 2" xfId="3030"/>
    <cellStyle name="强调文字颜色 6 2 5" xfId="1867"/>
    <cellStyle name="强调文字颜色 6 2 5 2" xfId="3031"/>
    <cellStyle name="强调文字颜色 6 2 6" xfId="3032"/>
    <cellStyle name="强调文字颜色 6 3" xfId="1868"/>
    <cellStyle name="强调文字颜色 6 3 2" xfId="1869"/>
    <cellStyle name="强调文字颜色 6 3 2 2" xfId="3033"/>
    <cellStyle name="强调文字颜色 6 3 3" xfId="1870"/>
    <cellStyle name="强调文字颜色 6 3 3 2" xfId="3034"/>
    <cellStyle name="强调文字颜色 6 3 4" xfId="1871"/>
    <cellStyle name="强调文字颜色 6 3 4 2" xfId="3035"/>
    <cellStyle name="强调文字颜色 6 3 5" xfId="1872"/>
    <cellStyle name="强调文字颜色 6 3 5 2" xfId="3036"/>
    <cellStyle name="强调文字颜色 6 3 6" xfId="3037"/>
    <cellStyle name="强调文字颜色 6 4" xfId="1873"/>
    <cellStyle name="强调文字颜色 6 4 2" xfId="1874"/>
    <cellStyle name="强调文字颜色 6 4 2 2" xfId="3038"/>
    <cellStyle name="强调文字颜色 6 4 3" xfId="1875"/>
    <cellStyle name="强调文字颜色 6 4 3 2" xfId="3039"/>
    <cellStyle name="强调文字颜色 6 4 4" xfId="1876"/>
    <cellStyle name="强调文字颜色 6 4 4 2" xfId="3040"/>
    <cellStyle name="强调文字颜色 6 4 5" xfId="1877"/>
    <cellStyle name="强调文字颜色 6 4 5 2" xfId="3041"/>
    <cellStyle name="强调文字颜色 6 4 6" xfId="3042"/>
    <cellStyle name="强调文字颜色 6 5" xfId="1878"/>
    <cellStyle name="强调文字颜色 6 5 2" xfId="1879"/>
    <cellStyle name="强调文字颜色 6 5 2 2" xfId="3043"/>
    <cellStyle name="强调文字颜色 6 5 3" xfId="1880"/>
    <cellStyle name="强调文字颜色 6 5 3 2" xfId="3044"/>
    <cellStyle name="强调文字颜色 6 5 4" xfId="1881"/>
    <cellStyle name="强调文字颜色 6 5 4 2" xfId="3045"/>
    <cellStyle name="强调文字颜色 6 5 5" xfId="1882"/>
    <cellStyle name="强调文字颜色 6 5 5 2" xfId="3046"/>
    <cellStyle name="强调文字颜色 6 5 6" xfId="3047"/>
    <cellStyle name="强调文字颜色 6 6" xfId="1883"/>
    <cellStyle name="强调文字颜色 6 6 2" xfId="1884"/>
    <cellStyle name="强调文字颜色 6 6 2 2" xfId="3048"/>
    <cellStyle name="强调文字颜色 6 6 3" xfId="1885"/>
    <cellStyle name="强调文字颜色 6 6 3 2" xfId="3049"/>
    <cellStyle name="强调文字颜色 6 6 4" xfId="1886"/>
    <cellStyle name="强调文字颜色 6 6 4 2" xfId="3050"/>
    <cellStyle name="强调文字颜色 6 6 5" xfId="1887"/>
    <cellStyle name="强调文字颜色 6 6 5 2" xfId="3051"/>
    <cellStyle name="强调文字颜色 6 6 6" xfId="3052"/>
    <cellStyle name="强调文字颜色 6 7" xfId="1888"/>
    <cellStyle name="强调文字颜色 6 7 2" xfId="1889"/>
    <cellStyle name="强调文字颜色 6 7 2 2" xfId="3053"/>
    <cellStyle name="强调文字颜色 6 7 3" xfId="1890"/>
    <cellStyle name="强调文字颜色 6 7 3 2" xfId="3054"/>
    <cellStyle name="强调文字颜色 6 7 4" xfId="1891"/>
    <cellStyle name="强调文字颜色 6 7 4 2" xfId="3055"/>
    <cellStyle name="强调文字颜色 6 7 5" xfId="1892"/>
    <cellStyle name="强调文字颜色 6 7 5 2" xfId="3056"/>
    <cellStyle name="强调文字颜色 6 7 6" xfId="3057"/>
    <cellStyle name="适中 2" xfId="1893"/>
    <cellStyle name="适中 2 2" xfId="1894"/>
    <cellStyle name="适中 2 2 2" xfId="3058"/>
    <cellStyle name="适中 2 3" xfId="1895"/>
    <cellStyle name="适中 2 3 2" xfId="3059"/>
    <cellStyle name="适中 2 4" xfId="1896"/>
    <cellStyle name="适中 2 4 2" xfId="3060"/>
    <cellStyle name="适中 2 5" xfId="1897"/>
    <cellStyle name="适中 2 5 2" xfId="3061"/>
    <cellStyle name="适中 2 6" xfId="3062"/>
    <cellStyle name="适中 3" xfId="1898"/>
    <cellStyle name="适中 3 2" xfId="1899"/>
    <cellStyle name="适中 3 2 2" xfId="3063"/>
    <cellStyle name="适中 3 3" xfId="1900"/>
    <cellStyle name="适中 3 3 2" xfId="3064"/>
    <cellStyle name="适中 3 4" xfId="1901"/>
    <cellStyle name="适中 3 4 2" xfId="3065"/>
    <cellStyle name="适中 3 5" xfId="1902"/>
    <cellStyle name="适中 3 5 2" xfId="3066"/>
    <cellStyle name="适中 3 6" xfId="3067"/>
    <cellStyle name="适中 4" xfId="1903"/>
    <cellStyle name="适中 4 2" xfId="1904"/>
    <cellStyle name="适中 4 2 2" xfId="3068"/>
    <cellStyle name="适中 4 3" xfId="1905"/>
    <cellStyle name="适中 4 3 2" xfId="3069"/>
    <cellStyle name="适中 4 4" xfId="1906"/>
    <cellStyle name="适中 4 4 2" xfId="3070"/>
    <cellStyle name="适中 4 5" xfId="1907"/>
    <cellStyle name="适中 4 5 2" xfId="3071"/>
    <cellStyle name="适中 4 6" xfId="3072"/>
    <cellStyle name="适中 5" xfId="1908"/>
    <cellStyle name="适中 5 2" xfId="1909"/>
    <cellStyle name="适中 5 2 2" xfId="3073"/>
    <cellStyle name="适中 5 3" xfId="1910"/>
    <cellStyle name="适中 5 3 2" xfId="3074"/>
    <cellStyle name="适中 5 4" xfId="1911"/>
    <cellStyle name="适中 5 4 2" xfId="3075"/>
    <cellStyle name="适中 5 5" xfId="1912"/>
    <cellStyle name="适中 5 5 2" xfId="3076"/>
    <cellStyle name="适中 5 6" xfId="3077"/>
    <cellStyle name="适中 6" xfId="1913"/>
    <cellStyle name="适中 6 2" xfId="1914"/>
    <cellStyle name="适中 6 2 2" xfId="3078"/>
    <cellStyle name="适中 6 3" xfId="1915"/>
    <cellStyle name="适中 6 3 2" xfId="3079"/>
    <cellStyle name="适中 6 4" xfId="1916"/>
    <cellStyle name="适中 6 4 2" xfId="3080"/>
    <cellStyle name="适中 6 5" xfId="1917"/>
    <cellStyle name="适中 6 5 2" xfId="3081"/>
    <cellStyle name="适中 6 6" xfId="3082"/>
    <cellStyle name="适中 7" xfId="1918"/>
    <cellStyle name="适中 7 2" xfId="1919"/>
    <cellStyle name="适中 7 2 2" xfId="3083"/>
    <cellStyle name="适中 7 3" xfId="1920"/>
    <cellStyle name="适中 7 3 2" xfId="3084"/>
    <cellStyle name="适中 7 4" xfId="1921"/>
    <cellStyle name="适中 7 4 2" xfId="3085"/>
    <cellStyle name="适中 7 5" xfId="1922"/>
    <cellStyle name="适中 7 5 2" xfId="3086"/>
    <cellStyle name="适中 7 6" xfId="3087"/>
    <cellStyle name="输出 2" xfId="1923"/>
    <cellStyle name="输出 2 2" xfId="1924"/>
    <cellStyle name="输出 2 2 2" xfId="3088"/>
    <cellStyle name="输出 2 3" xfId="1925"/>
    <cellStyle name="输出 2 3 2" xfId="3089"/>
    <cellStyle name="输出 2 4" xfId="1926"/>
    <cellStyle name="输出 2 4 2" xfId="3090"/>
    <cellStyle name="输出 2 5" xfId="1927"/>
    <cellStyle name="输出 2 5 2" xfId="3091"/>
    <cellStyle name="输出 2 6" xfId="3092"/>
    <cellStyle name="输出 3" xfId="1928"/>
    <cellStyle name="输出 3 2" xfId="1929"/>
    <cellStyle name="输出 3 2 2" xfId="3093"/>
    <cellStyle name="输出 3 3" xfId="1930"/>
    <cellStyle name="输出 3 3 2" xfId="3094"/>
    <cellStyle name="输出 3 4" xfId="1931"/>
    <cellStyle name="输出 3 4 2" xfId="3095"/>
    <cellStyle name="输出 3 5" xfId="1932"/>
    <cellStyle name="输出 3 5 2" xfId="3096"/>
    <cellStyle name="输出 3 6" xfId="3097"/>
    <cellStyle name="输出 4" xfId="1933"/>
    <cellStyle name="输出 4 2" xfId="1934"/>
    <cellStyle name="输出 4 2 2" xfId="3098"/>
    <cellStyle name="输出 4 3" xfId="1935"/>
    <cellStyle name="输出 4 3 2" xfId="3099"/>
    <cellStyle name="输出 4 4" xfId="1936"/>
    <cellStyle name="输出 4 4 2" xfId="3100"/>
    <cellStyle name="输出 4 5" xfId="1937"/>
    <cellStyle name="输出 4 5 2" xfId="3101"/>
    <cellStyle name="输出 4 6" xfId="3102"/>
    <cellStyle name="输出 5" xfId="1938"/>
    <cellStyle name="输出 5 2" xfId="1939"/>
    <cellStyle name="输出 5 2 2" xfId="3103"/>
    <cellStyle name="输出 5 3" xfId="1940"/>
    <cellStyle name="输出 5 3 2" xfId="3104"/>
    <cellStyle name="输出 5 4" xfId="1941"/>
    <cellStyle name="输出 5 4 2" xfId="3105"/>
    <cellStyle name="输出 5 5" xfId="1942"/>
    <cellStyle name="输出 5 5 2" xfId="3106"/>
    <cellStyle name="输出 5 6" xfId="3107"/>
    <cellStyle name="输出 6" xfId="1943"/>
    <cellStyle name="输出 6 2" xfId="1944"/>
    <cellStyle name="输出 6 2 2" xfId="3108"/>
    <cellStyle name="输出 6 3" xfId="1945"/>
    <cellStyle name="输出 6 3 2" xfId="3109"/>
    <cellStyle name="输出 6 4" xfId="1946"/>
    <cellStyle name="输出 6 4 2" xfId="3110"/>
    <cellStyle name="输出 6 5" xfId="1947"/>
    <cellStyle name="输出 6 5 2" xfId="3111"/>
    <cellStyle name="输出 6 6" xfId="3112"/>
    <cellStyle name="输出 7" xfId="1948"/>
    <cellStyle name="输出 7 2" xfId="1949"/>
    <cellStyle name="输出 7 2 2" xfId="3113"/>
    <cellStyle name="输出 7 3" xfId="1950"/>
    <cellStyle name="输出 7 3 2" xfId="3114"/>
    <cellStyle name="输出 7 4" xfId="1951"/>
    <cellStyle name="输出 7 4 2" xfId="3115"/>
    <cellStyle name="输出 7 5" xfId="1952"/>
    <cellStyle name="输出 7 5 2" xfId="3116"/>
    <cellStyle name="输出 7 6" xfId="3117"/>
    <cellStyle name="输入 2" xfId="1953"/>
    <cellStyle name="输入 2 2" xfId="1954"/>
    <cellStyle name="输入 2 2 2" xfId="3118"/>
    <cellStyle name="输入 2 3" xfId="1955"/>
    <cellStyle name="输入 2 3 2" xfId="3119"/>
    <cellStyle name="输入 2 4" xfId="1956"/>
    <cellStyle name="输入 2 4 2" xfId="3120"/>
    <cellStyle name="输入 2 5" xfId="1957"/>
    <cellStyle name="输入 2 5 2" xfId="3121"/>
    <cellStyle name="输入 2 6" xfId="3122"/>
    <cellStyle name="输入 3" xfId="1958"/>
    <cellStyle name="输入 3 2" xfId="1959"/>
    <cellStyle name="输入 3 2 2" xfId="3123"/>
    <cellStyle name="输入 3 3" xfId="1960"/>
    <cellStyle name="输入 3 3 2" xfId="3124"/>
    <cellStyle name="输入 3 4" xfId="1961"/>
    <cellStyle name="输入 3 4 2" xfId="3125"/>
    <cellStyle name="输入 3 5" xfId="1962"/>
    <cellStyle name="输入 3 5 2" xfId="3126"/>
    <cellStyle name="输入 3 6" xfId="3127"/>
    <cellStyle name="输入 4" xfId="1963"/>
    <cellStyle name="输入 4 2" xfId="1964"/>
    <cellStyle name="输入 4 2 2" xfId="3128"/>
    <cellStyle name="输入 4 3" xfId="1965"/>
    <cellStyle name="输入 4 3 2" xfId="3129"/>
    <cellStyle name="输入 4 4" xfId="1966"/>
    <cellStyle name="输入 4 4 2" xfId="3130"/>
    <cellStyle name="输入 4 5" xfId="1967"/>
    <cellStyle name="输入 4 5 2" xfId="3131"/>
    <cellStyle name="输入 4 6" xfId="3132"/>
    <cellStyle name="输入 5" xfId="1968"/>
    <cellStyle name="输入 5 2" xfId="1969"/>
    <cellStyle name="输入 5 2 2" xfId="3133"/>
    <cellStyle name="输入 5 3" xfId="1970"/>
    <cellStyle name="输入 5 3 2" xfId="3134"/>
    <cellStyle name="输入 5 4" xfId="1971"/>
    <cellStyle name="输入 5 4 2" xfId="3135"/>
    <cellStyle name="输入 5 5" xfId="1972"/>
    <cellStyle name="输入 5 5 2" xfId="3136"/>
    <cellStyle name="输入 5 6" xfId="3137"/>
    <cellStyle name="输入 6" xfId="1973"/>
    <cellStyle name="输入 6 2" xfId="1974"/>
    <cellStyle name="输入 6 2 2" xfId="3138"/>
    <cellStyle name="输入 6 3" xfId="1975"/>
    <cellStyle name="输入 6 3 2" xfId="3139"/>
    <cellStyle name="输入 6 4" xfId="1976"/>
    <cellStyle name="输入 6 4 2" xfId="3140"/>
    <cellStyle name="输入 6 5" xfId="1977"/>
    <cellStyle name="输入 6 5 2" xfId="3141"/>
    <cellStyle name="输入 6 6" xfId="3142"/>
    <cellStyle name="输入 7" xfId="1978"/>
    <cellStyle name="输入 7 2" xfId="1979"/>
    <cellStyle name="输入 7 2 2" xfId="3143"/>
    <cellStyle name="输入 7 3" xfId="1980"/>
    <cellStyle name="输入 7 3 2" xfId="3144"/>
    <cellStyle name="输入 7 4" xfId="1981"/>
    <cellStyle name="输入 7 4 2" xfId="3145"/>
    <cellStyle name="输入 7 5" xfId="1982"/>
    <cellStyle name="输入 7 5 2" xfId="3146"/>
    <cellStyle name="输入 7 6" xfId="3147"/>
    <cellStyle name="样式 1" xfId="1983"/>
    <cellStyle name="注释 2" xfId="1984"/>
    <cellStyle name="注释 2 2" xfId="1985"/>
    <cellStyle name="注释 2 2 2" xfId="3148"/>
    <cellStyle name="注释 2 3" xfId="1986"/>
    <cellStyle name="注释 2 3 2" xfId="3149"/>
    <cellStyle name="注释 2 4" xfId="1987"/>
    <cellStyle name="注释 2 4 2" xfId="3150"/>
    <cellStyle name="注释 2 5" xfId="1988"/>
    <cellStyle name="注释 2 5 2" xfId="3151"/>
    <cellStyle name="注释 2 6" xfId="3152"/>
    <cellStyle name="注释 3" xfId="1989"/>
    <cellStyle name="注释 3 2" xfId="1990"/>
    <cellStyle name="注释 3 2 2" xfId="3153"/>
    <cellStyle name="注释 3 3" xfId="1991"/>
    <cellStyle name="注释 3 3 2" xfId="3154"/>
    <cellStyle name="注释 3 4" xfId="1992"/>
    <cellStyle name="注释 3 4 2" xfId="3155"/>
    <cellStyle name="注释 3 5" xfId="1993"/>
    <cellStyle name="注释 3 5 2" xfId="3156"/>
    <cellStyle name="注释 3 6" xfId="3157"/>
    <cellStyle name="注释 4" xfId="1994"/>
    <cellStyle name="注释 4 2" xfId="1995"/>
    <cellStyle name="注释 4 2 2" xfId="3158"/>
    <cellStyle name="注释 4 3" xfId="1996"/>
    <cellStyle name="注释 4 3 2" xfId="3159"/>
    <cellStyle name="注释 4 4" xfId="1997"/>
    <cellStyle name="注释 4 4 2" xfId="3160"/>
    <cellStyle name="注释 4 5" xfId="1998"/>
    <cellStyle name="注释 4 5 2" xfId="3161"/>
    <cellStyle name="注释 4 6" xfId="3162"/>
    <cellStyle name="注释 5" xfId="1999"/>
    <cellStyle name="注释 5 2" xfId="2000"/>
    <cellStyle name="注释 5 2 2" xfId="3163"/>
    <cellStyle name="注释 5 3" xfId="2001"/>
    <cellStyle name="注释 5 3 2" xfId="3164"/>
    <cellStyle name="注释 5 4" xfId="2002"/>
    <cellStyle name="注释 5 4 2" xfId="3165"/>
    <cellStyle name="注释 5 5" xfId="2003"/>
    <cellStyle name="注释 5 5 2" xfId="3166"/>
    <cellStyle name="注释 5 6" xfId="3167"/>
    <cellStyle name="注释 6" xfId="2004"/>
    <cellStyle name="注释 6 2" xfId="2005"/>
    <cellStyle name="注释 6 2 2" xfId="3168"/>
    <cellStyle name="注释 6 3" xfId="2006"/>
    <cellStyle name="注释 6 3 2" xfId="3169"/>
    <cellStyle name="注释 6 4" xfId="2007"/>
    <cellStyle name="注释 6 4 2" xfId="3170"/>
    <cellStyle name="注释 6 5" xfId="2008"/>
    <cellStyle name="注释 6 5 2" xfId="3171"/>
    <cellStyle name="注释 6 6" xfId="3172"/>
    <cellStyle name="注释 7" xfId="2009"/>
    <cellStyle name="注释 7 2" xfId="2010"/>
    <cellStyle name="注释 7 2 2" xfId="3173"/>
    <cellStyle name="注释 7 3" xfId="2011"/>
    <cellStyle name="注释 7 3 2" xfId="3174"/>
    <cellStyle name="注释 7 4" xfId="2012"/>
    <cellStyle name="注释 7 4 2" xfId="3175"/>
    <cellStyle name="注释 7 5" xfId="2013"/>
    <cellStyle name="注释 7 5 2" xfId="3176"/>
    <cellStyle name="注释 7 6" xfId="317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105;&#30340;&#36164;&#26009;/2001fx/2002&#24180;6&#26376;&#25910;&#20837;&#20998;&#26512;&#34920;&#65288;&#25152;&#24471;&#31246;&#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原口径"/>
      <sheetName val="日报表"/>
      <sheetName val="表一分级累计 (2)"/>
      <sheetName val="表二全市地方收入（税）"/>
      <sheetName val="表三本级地方收入（税）"/>
      <sheetName val="表四全口径"/>
      <sheetName val="表五四税"/>
      <sheetName val="表六地税"/>
      <sheetName val="表七财政"/>
      <sheetName val="表八部门收入"/>
      <sheetName val="市级地方收入（税）"/>
      <sheetName val="新区"/>
      <sheetName val="园区"/>
      <sheetName val="平江"/>
      <sheetName val="沧浪"/>
      <sheetName val="金阊"/>
      <sheetName val="税种明细"/>
      <sheetName val="虎丘"/>
      <sheetName val="吴中"/>
      <sheetName val="相城"/>
      <sheetName val="张家港"/>
      <sheetName val="昆山"/>
      <sheetName val="吴江"/>
      <sheetName val="太仓"/>
      <sheetName val="常熟"/>
      <sheetName val="统计局数据"/>
      <sheetName val="表九当月分地区"/>
      <sheetName val="表十当月分部门"/>
      <sheetName val="参数表"/>
      <sheetName val="预算表"/>
      <sheetName val="2002年预算表"/>
      <sheetName val="所得税财力计算"/>
      <sheetName val="2001年收入调整同期数"/>
      <sheetName val="所得税资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G525"/>
  <sheetViews>
    <sheetView showZeros="0" topLeftCell="A466" workbookViewId="0">
      <selection activeCell="F479" sqref="F479:F480"/>
    </sheetView>
  </sheetViews>
  <sheetFormatPr defaultRowHeight="15"/>
  <cols>
    <col min="1" max="1" width="9.625" style="240" customWidth="1"/>
    <col min="2" max="2" width="28.25" style="254" customWidth="1"/>
    <col min="3" max="3" width="17.875" style="247" customWidth="1"/>
    <col min="4" max="4" width="14.875" style="248" customWidth="1"/>
    <col min="5" max="5" width="16.625" style="248" customWidth="1"/>
    <col min="6" max="6" width="13.5" style="248" customWidth="1"/>
    <col min="7" max="7" width="13.125" style="268" customWidth="1"/>
    <col min="8" max="16384" width="9" style="241"/>
  </cols>
  <sheetData>
    <row r="1" spans="1:7" ht="15.75">
      <c r="A1" s="185" t="s">
        <v>3104</v>
      </c>
      <c r="B1" s="177"/>
      <c r="C1" s="180"/>
      <c r="D1" s="180"/>
      <c r="E1" s="180"/>
      <c r="F1" s="181"/>
    </row>
    <row r="2" spans="1:7" ht="32.25" customHeight="1">
      <c r="A2" s="416" t="s">
        <v>3117</v>
      </c>
      <c r="B2" s="416"/>
      <c r="C2" s="416"/>
      <c r="D2" s="416"/>
      <c r="E2" s="416"/>
      <c r="F2" s="269"/>
    </row>
    <row r="3" spans="1:7" ht="15.75">
      <c r="A3" s="178"/>
      <c r="B3" s="179"/>
      <c r="C3" s="182"/>
      <c r="D3" s="183"/>
      <c r="E3" s="242" t="s">
        <v>3105</v>
      </c>
      <c r="F3" s="263"/>
    </row>
    <row r="4" spans="1:7" s="249" customFormat="1" ht="27.75" customHeight="1">
      <c r="A4" s="255" t="s">
        <v>3587</v>
      </c>
      <c r="B4" s="256" t="s">
        <v>3177</v>
      </c>
      <c r="C4" s="257" t="s">
        <v>3588</v>
      </c>
      <c r="D4" s="257" t="s">
        <v>3589</v>
      </c>
      <c r="E4" s="258" t="s">
        <v>3593</v>
      </c>
      <c r="F4" s="270" t="s">
        <v>3594</v>
      </c>
      <c r="G4" s="270" t="s">
        <v>3595</v>
      </c>
    </row>
    <row r="5" spans="1:7" s="235" customFormat="1" ht="29.25" customHeight="1">
      <c r="A5" s="234"/>
      <c r="B5" s="250" t="s">
        <v>3178</v>
      </c>
      <c r="C5" s="243">
        <f t="shared" ref="C5:C72" si="0">D5+E5</f>
        <v>632358.79000200005</v>
      </c>
      <c r="D5" s="243">
        <v>500000.00000200007</v>
      </c>
      <c r="E5" s="243">
        <v>132358.79</v>
      </c>
      <c r="F5" s="271">
        <v>170000</v>
      </c>
      <c r="G5" s="271">
        <v>65000</v>
      </c>
    </row>
    <row r="6" spans="1:7" s="237" customFormat="1" ht="20.25" customHeight="1">
      <c r="A6" s="236">
        <v>201</v>
      </c>
      <c r="B6" s="251" t="s">
        <v>3179</v>
      </c>
      <c r="C6" s="244">
        <f t="shared" si="0"/>
        <v>74659.165034999998</v>
      </c>
      <c r="D6" s="244">
        <v>43704.685035000002</v>
      </c>
      <c r="E6" s="244">
        <v>30954.48</v>
      </c>
      <c r="F6" s="273">
        <v>9265</v>
      </c>
      <c r="G6" s="273">
        <v>12522.09</v>
      </c>
    </row>
    <row r="7" spans="1:7" s="237" customFormat="1" ht="20.25" customHeight="1">
      <c r="A7" s="238">
        <v>20101</v>
      </c>
      <c r="B7" s="252" t="s">
        <v>3180</v>
      </c>
      <c r="C7" s="245">
        <f t="shared" si="0"/>
        <v>1328.5702000000001</v>
      </c>
      <c r="D7" s="245">
        <v>1243.5702000000001</v>
      </c>
      <c r="E7" s="245">
        <v>85</v>
      </c>
      <c r="F7" s="274">
        <v>0</v>
      </c>
      <c r="G7" s="274">
        <v>181.13</v>
      </c>
    </row>
    <row r="8" spans="1:7" s="237" customFormat="1" ht="20.25" customHeight="1">
      <c r="A8" s="239">
        <v>2010101</v>
      </c>
      <c r="B8" s="253" t="s">
        <v>3181</v>
      </c>
      <c r="C8" s="246">
        <f t="shared" si="0"/>
        <v>479.53019999999998</v>
      </c>
      <c r="D8" s="246">
        <v>419.53019999999998</v>
      </c>
      <c r="E8" s="246">
        <v>60</v>
      </c>
      <c r="F8" s="272">
        <v>0</v>
      </c>
      <c r="G8" s="272">
        <v>175.23999999999998</v>
      </c>
    </row>
    <row r="9" spans="1:7" s="237" customFormat="1" ht="20.25" customHeight="1">
      <c r="A9" s="239">
        <v>2010102</v>
      </c>
      <c r="B9" s="253" t="s">
        <v>3182</v>
      </c>
      <c r="C9" s="246">
        <f t="shared" si="0"/>
        <v>729.04</v>
      </c>
      <c r="D9" s="246">
        <v>729.04</v>
      </c>
      <c r="E9" s="246"/>
      <c r="F9" s="272"/>
      <c r="G9" s="272"/>
    </row>
    <row r="10" spans="1:7" s="237" customFormat="1" ht="20.25" customHeight="1">
      <c r="A10" s="239">
        <v>2010104</v>
      </c>
      <c r="B10" s="253" t="s">
        <v>3183</v>
      </c>
      <c r="C10" s="246">
        <f t="shared" si="0"/>
        <v>95</v>
      </c>
      <c r="D10" s="246">
        <v>95</v>
      </c>
      <c r="E10" s="246"/>
      <c r="F10" s="272"/>
      <c r="G10" s="272"/>
    </row>
    <row r="11" spans="1:7" s="237" customFormat="1" ht="20.25" customHeight="1">
      <c r="A11" s="239">
        <v>2010108</v>
      </c>
      <c r="B11" s="253" t="s">
        <v>3184</v>
      </c>
      <c r="C11" s="246">
        <f t="shared" si="0"/>
        <v>20</v>
      </c>
      <c r="D11" s="246"/>
      <c r="E11" s="246">
        <v>20</v>
      </c>
      <c r="F11" s="272">
        <v>0</v>
      </c>
      <c r="G11" s="272">
        <v>3.89</v>
      </c>
    </row>
    <row r="12" spans="1:7" s="237" customFormat="1" ht="20.25" customHeight="1">
      <c r="A12" s="239">
        <v>2010199</v>
      </c>
      <c r="B12" s="253" t="s">
        <v>3185</v>
      </c>
      <c r="C12" s="246">
        <f t="shared" si="0"/>
        <v>5</v>
      </c>
      <c r="D12" s="246"/>
      <c r="E12" s="246">
        <v>5</v>
      </c>
      <c r="F12" s="272">
        <v>0</v>
      </c>
      <c r="G12" s="272">
        <v>2</v>
      </c>
    </row>
    <row r="13" spans="1:7" s="237" customFormat="1" ht="20.25" customHeight="1">
      <c r="A13" s="238">
        <v>20102</v>
      </c>
      <c r="B13" s="252" t="s">
        <v>3186</v>
      </c>
      <c r="C13" s="245">
        <f t="shared" si="0"/>
        <v>828.22721200000001</v>
      </c>
      <c r="D13" s="245">
        <v>801.22721200000001</v>
      </c>
      <c r="E13" s="245">
        <v>27</v>
      </c>
      <c r="F13" s="274">
        <v>0</v>
      </c>
      <c r="G13" s="274">
        <v>60.41</v>
      </c>
    </row>
    <row r="14" spans="1:7" s="237" customFormat="1" ht="20.25" customHeight="1">
      <c r="A14" s="239">
        <v>2010201</v>
      </c>
      <c r="B14" s="253" t="s">
        <v>3181</v>
      </c>
      <c r="C14" s="246">
        <f t="shared" si="0"/>
        <v>379.22721200000001</v>
      </c>
      <c r="D14" s="246">
        <v>379.22721200000001</v>
      </c>
      <c r="E14" s="246"/>
      <c r="F14" s="272">
        <v>0</v>
      </c>
      <c r="G14" s="272">
        <v>58.41</v>
      </c>
    </row>
    <row r="15" spans="1:7" s="237" customFormat="1" ht="20.25" customHeight="1">
      <c r="A15" s="239">
        <v>2010202</v>
      </c>
      <c r="B15" s="253" t="s">
        <v>3182</v>
      </c>
      <c r="C15" s="246">
        <f t="shared" si="0"/>
        <v>427</v>
      </c>
      <c r="D15" s="246">
        <v>422</v>
      </c>
      <c r="E15" s="246">
        <v>5</v>
      </c>
      <c r="F15" s="272"/>
      <c r="G15" s="272"/>
    </row>
    <row r="16" spans="1:7" s="237" customFormat="1" ht="20.25" customHeight="1">
      <c r="A16" s="239">
        <v>2010205</v>
      </c>
      <c r="B16" s="264" t="s">
        <v>3596</v>
      </c>
      <c r="C16" s="246"/>
      <c r="D16" s="246"/>
      <c r="E16" s="246"/>
      <c r="F16" s="272"/>
      <c r="G16" s="272">
        <v>2</v>
      </c>
    </row>
    <row r="17" spans="1:7" s="237" customFormat="1" ht="20.25" customHeight="1">
      <c r="A17" s="239">
        <v>2010299</v>
      </c>
      <c r="B17" s="265" t="s">
        <v>3597</v>
      </c>
      <c r="C17" s="246">
        <f t="shared" si="0"/>
        <v>22</v>
      </c>
      <c r="D17" s="246"/>
      <c r="E17" s="246">
        <v>22</v>
      </c>
      <c r="F17" s="272"/>
      <c r="G17" s="272"/>
    </row>
    <row r="18" spans="1:7" s="237" customFormat="1" ht="20.25" customHeight="1">
      <c r="A18" s="238">
        <v>20103</v>
      </c>
      <c r="B18" s="252" t="s">
        <v>3187</v>
      </c>
      <c r="C18" s="245">
        <f t="shared" si="0"/>
        <v>33837.231971999994</v>
      </c>
      <c r="D18" s="245">
        <v>6763.6019719999995</v>
      </c>
      <c r="E18" s="245">
        <v>27073.629999999997</v>
      </c>
      <c r="F18" s="274">
        <v>1430</v>
      </c>
      <c r="G18" s="274">
        <v>7534.99</v>
      </c>
    </row>
    <row r="19" spans="1:7" s="237" customFormat="1" ht="20.25" customHeight="1">
      <c r="A19" s="239">
        <v>2010301</v>
      </c>
      <c r="B19" s="253" t="s">
        <v>3181</v>
      </c>
      <c r="C19" s="246">
        <f t="shared" si="0"/>
        <v>24990.891971999998</v>
      </c>
      <c r="D19" s="246">
        <v>1405.4319720000001</v>
      </c>
      <c r="E19" s="246">
        <v>23585.46</v>
      </c>
      <c r="F19" s="272">
        <v>1338</v>
      </c>
      <c r="G19" s="272">
        <v>3404.4700000000003</v>
      </c>
    </row>
    <row r="20" spans="1:7" s="237" customFormat="1" ht="20.25" customHeight="1">
      <c r="A20" s="239">
        <v>2010302</v>
      </c>
      <c r="B20" s="253" t="s">
        <v>3182</v>
      </c>
      <c r="C20" s="246">
        <f t="shared" si="0"/>
        <v>6631.45</v>
      </c>
      <c r="D20" s="246">
        <v>5358.17</v>
      </c>
      <c r="E20" s="246">
        <v>1273.28</v>
      </c>
      <c r="F20" s="272">
        <v>0</v>
      </c>
      <c r="G20" s="272">
        <v>1339.35</v>
      </c>
    </row>
    <row r="21" spans="1:7" s="237" customFormat="1" ht="20.25" customHeight="1">
      <c r="A21" s="239">
        <v>2010303</v>
      </c>
      <c r="B21" s="253" t="s">
        <v>3188</v>
      </c>
      <c r="C21" s="246">
        <f t="shared" si="0"/>
        <v>866.9</v>
      </c>
      <c r="D21" s="246"/>
      <c r="E21" s="246">
        <v>866.9</v>
      </c>
      <c r="F21" s="272"/>
      <c r="G21" s="272"/>
    </row>
    <row r="22" spans="1:7" s="237" customFormat="1" ht="20.25" customHeight="1">
      <c r="A22" s="239">
        <v>2010308</v>
      </c>
      <c r="B22" s="253" t="s">
        <v>3189</v>
      </c>
      <c r="C22" s="246">
        <f t="shared" si="0"/>
        <v>160.99</v>
      </c>
      <c r="D22" s="246"/>
      <c r="E22" s="246">
        <v>160.99</v>
      </c>
      <c r="F22" s="272">
        <v>92</v>
      </c>
      <c r="G22" s="272">
        <v>49.44</v>
      </c>
    </row>
    <row r="23" spans="1:7" s="237" customFormat="1" ht="20.25" customHeight="1">
      <c r="A23" s="239">
        <v>2010350</v>
      </c>
      <c r="B23" s="253" t="s">
        <v>3190</v>
      </c>
      <c r="C23" s="246">
        <f t="shared" si="0"/>
        <v>358</v>
      </c>
      <c r="D23" s="246"/>
      <c r="E23" s="246">
        <v>358</v>
      </c>
      <c r="F23" s="272"/>
      <c r="G23" s="272"/>
    </row>
    <row r="24" spans="1:7" s="237" customFormat="1" ht="20.25" customHeight="1">
      <c r="A24" s="239">
        <v>2010399</v>
      </c>
      <c r="B24" s="253" t="s">
        <v>3191</v>
      </c>
      <c r="C24" s="246">
        <f t="shared" si="0"/>
        <v>829</v>
      </c>
      <c r="D24" s="246"/>
      <c r="E24" s="246">
        <v>829</v>
      </c>
      <c r="F24" s="272">
        <v>0</v>
      </c>
      <c r="G24" s="272">
        <v>2741.73</v>
      </c>
    </row>
    <row r="25" spans="1:7" s="237" customFormat="1" ht="20.25" customHeight="1">
      <c r="A25" s="238">
        <v>20104</v>
      </c>
      <c r="B25" s="252" t="s">
        <v>3192</v>
      </c>
      <c r="C25" s="245">
        <f t="shared" si="0"/>
        <v>2623.119792</v>
      </c>
      <c r="D25" s="245">
        <v>2528.7697920000001</v>
      </c>
      <c r="E25" s="245">
        <v>94.35</v>
      </c>
      <c r="F25" s="274"/>
      <c r="G25" s="274"/>
    </row>
    <row r="26" spans="1:7" s="237" customFormat="1" ht="20.25" customHeight="1">
      <c r="A26" s="239">
        <v>2010401</v>
      </c>
      <c r="B26" s="253" t="s">
        <v>3181</v>
      </c>
      <c r="C26" s="246">
        <f t="shared" si="0"/>
        <v>472.14947999999998</v>
      </c>
      <c r="D26" s="246">
        <v>472.14947999999998</v>
      </c>
      <c r="E26" s="246"/>
      <c r="F26" s="272"/>
      <c r="G26" s="272"/>
    </row>
    <row r="27" spans="1:7" s="237" customFormat="1" ht="20.25" customHeight="1">
      <c r="A27" s="239">
        <v>2010408</v>
      </c>
      <c r="B27" s="253" t="s">
        <v>3193</v>
      </c>
      <c r="C27" s="246">
        <f t="shared" si="0"/>
        <v>601.06249600000001</v>
      </c>
      <c r="D27" s="246">
        <v>601.06249600000001</v>
      </c>
      <c r="E27" s="246"/>
      <c r="F27" s="272"/>
      <c r="G27" s="272"/>
    </row>
    <row r="28" spans="1:7" s="237" customFormat="1" ht="20.25" customHeight="1">
      <c r="A28" s="239">
        <v>2010450</v>
      </c>
      <c r="B28" s="253" t="s">
        <v>3194</v>
      </c>
      <c r="C28" s="246">
        <f t="shared" si="0"/>
        <v>170.557816</v>
      </c>
      <c r="D28" s="246">
        <v>170.557816</v>
      </c>
      <c r="E28" s="246"/>
      <c r="F28" s="272"/>
      <c r="G28" s="272"/>
    </row>
    <row r="29" spans="1:7" s="237" customFormat="1" ht="20.25" customHeight="1">
      <c r="A29" s="239">
        <v>2010499</v>
      </c>
      <c r="B29" s="253" t="s">
        <v>3195</v>
      </c>
      <c r="C29" s="246">
        <f t="shared" si="0"/>
        <v>1379.35</v>
      </c>
      <c r="D29" s="246">
        <v>1285</v>
      </c>
      <c r="E29" s="246">
        <v>94.35</v>
      </c>
      <c r="F29" s="272"/>
      <c r="G29" s="272"/>
    </row>
    <row r="30" spans="1:7" s="237" customFormat="1" ht="20.25" customHeight="1">
      <c r="A30" s="238">
        <v>20105</v>
      </c>
      <c r="B30" s="252" t="s">
        <v>3196</v>
      </c>
      <c r="C30" s="245">
        <f t="shared" si="0"/>
        <v>3235.111664</v>
      </c>
      <c r="D30" s="245">
        <v>2962.0016639999999</v>
      </c>
      <c r="E30" s="245">
        <v>273.10999999999996</v>
      </c>
      <c r="F30" s="274">
        <v>50</v>
      </c>
      <c r="G30" s="274">
        <v>328.79999999999995</v>
      </c>
    </row>
    <row r="31" spans="1:7" s="237" customFormat="1" ht="20.25" customHeight="1">
      <c r="A31" s="239">
        <v>2010501</v>
      </c>
      <c r="B31" s="253" t="s">
        <v>3181</v>
      </c>
      <c r="C31" s="246">
        <f t="shared" si="0"/>
        <v>361.62158399999998</v>
      </c>
      <c r="D31" s="246">
        <v>352.82158399999997</v>
      </c>
      <c r="E31" s="246">
        <v>8.8000000000000007</v>
      </c>
      <c r="F31" s="272">
        <v>0</v>
      </c>
      <c r="G31" s="272">
        <v>57.88</v>
      </c>
    </row>
    <row r="32" spans="1:7" s="237" customFormat="1" ht="20.25" customHeight="1">
      <c r="A32" s="239">
        <v>2010502</v>
      </c>
      <c r="B32" s="253" t="s">
        <v>3182</v>
      </c>
      <c r="C32" s="246">
        <f t="shared" si="0"/>
        <v>200.27</v>
      </c>
      <c r="D32" s="246">
        <v>200.27</v>
      </c>
      <c r="E32" s="246"/>
      <c r="F32" s="272"/>
      <c r="G32" s="272"/>
    </row>
    <row r="33" spans="1:7" s="237" customFormat="1" ht="20.25" customHeight="1">
      <c r="A33" s="239">
        <v>2010504</v>
      </c>
      <c r="B33" s="253" t="s">
        <v>3197</v>
      </c>
      <c r="C33" s="246">
        <f t="shared" si="0"/>
        <v>2323.9100800000001</v>
      </c>
      <c r="D33" s="246">
        <v>2323.9100800000001</v>
      </c>
      <c r="E33" s="246"/>
      <c r="F33" s="272"/>
      <c r="G33" s="272"/>
    </row>
    <row r="34" spans="1:7" s="237" customFormat="1" ht="20.25" customHeight="1">
      <c r="A34" s="239">
        <v>2010505</v>
      </c>
      <c r="B34" s="253" t="s">
        <v>3598</v>
      </c>
      <c r="C34" s="246"/>
      <c r="D34" s="246"/>
      <c r="E34" s="246"/>
      <c r="F34" s="272"/>
      <c r="G34" s="272">
        <v>10</v>
      </c>
    </row>
    <row r="35" spans="1:7" s="237" customFormat="1" ht="20.25" customHeight="1">
      <c r="A35" s="239">
        <v>2010507</v>
      </c>
      <c r="B35" s="253" t="s">
        <v>3198</v>
      </c>
      <c r="C35" s="246">
        <f t="shared" si="0"/>
        <v>243.76</v>
      </c>
      <c r="D35" s="246">
        <v>85</v>
      </c>
      <c r="E35" s="246">
        <v>158.76</v>
      </c>
      <c r="F35" s="272">
        <v>0</v>
      </c>
      <c r="G35" s="272">
        <v>5.26</v>
      </c>
    </row>
    <row r="36" spans="1:7" s="237" customFormat="1" ht="20.25" customHeight="1">
      <c r="A36" s="239">
        <v>2010508</v>
      </c>
      <c r="B36" s="253" t="s">
        <v>3199</v>
      </c>
      <c r="C36" s="246">
        <f t="shared" si="0"/>
        <v>38.5</v>
      </c>
      <c r="D36" s="246"/>
      <c r="E36" s="246">
        <v>38.5</v>
      </c>
      <c r="F36" s="272">
        <v>0</v>
      </c>
      <c r="G36" s="272">
        <v>3.72</v>
      </c>
    </row>
    <row r="37" spans="1:7" s="237" customFormat="1" ht="20.25" customHeight="1">
      <c r="A37" s="239">
        <v>2010599</v>
      </c>
      <c r="B37" s="253" t="s">
        <v>3200</v>
      </c>
      <c r="C37" s="246">
        <f t="shared" si="0"/>
        <v>67.05</v>
      </c>
      <c r="D37" s="246"/>
      <c r="E37" s="246">
        <v>67.05</v>
      </c>
      <c r="F37" s="272">
        <v>50</v>
      </c>
      <c r="G37" s="272">
        <v>251.76999999999998</v>
      </c>
    </row>
    <row r="38" spans="1:7" s="237" customFormat="1" ht="20.25" customHeight="1">
      <c r="A38" s="238">
        <v>20106</v>
      </c>
      <c r="B38" s="252" t="s">
        <v>3201</v>
      </c>
      <c r="C38" s="245">
        <f t="shared" si="0"/>
        <v>2606.5843909999999</v>
      </c>
      <c r="D38" s="245">
        <v>2252.924391</v>
      </c>
      <c r="E38" s="245">
        <v>353.66</v>
      </c>
      <c r="F38" s="274">
        <v>170</v>
      </c>
      <c r="G38" s="274">
        <v>623.23</v>
      </c>
    </row>
    <row r="39" spans="1:7" s="237" customFormat="1" ht="20.25" customHeight="1">
      <c r="A39" s="239">
        <v>2010601</v>
      </c>
      <c r="B39" s="253" t="s">
        <v>3181</v>
      </c>
      <c r="C39" s="246">
        <f t="shared" si="0"/>
        <v>1598.8231470000001</v>
      </c>
      <c r="D39" s="246">
        <v>1335.163147</v>
      </c>
      <c r="E39" s="246">
        <v>263.66000000000003</v>
      </c>
      <c r="F39" s="272">
        <v>0</v>
      </c>
      <c r="G39" s="272">
        <v>208.97</v>
      </c>
    </row>
    <row r="40" spans="1:7" s="237" customFormat="1" ht="20.25" customHeight="1">
      <c r="A40" s="239">
        <v>2010602</v>
      </c>
      <c r="B40" s="253" t="s">
        <v>3182</v>
      </c>
      <c r="C40" s="246">
        <f t="shared" si="0"/>
        <v>275</v>
      </c>
      <c r="D40" s="246">
        <v>275</v>
      </c>
      <c r="E40" s="246"/>
      <c r="F40" s="272"/>
      <c r="G40" s="272"/>
    </row>
    <row r="41" spans="1:7" s="237" customFormat="1" ht="20.25" customHeight="1">
      <c r="A41" s="239">
        <v>2010607</v>
      </c>
      <c r="B41" s="253" t="s">
        <v>3202</v>
      </c>
      <c r="C41" s="246">
        <f t="shared" si="0"/>
        <v>415.5</v>
      </c>
      <c r="D41" s="246">
        <v>415.5</v>
      </c>
      <c r="E41" s="246"/>
      <c r="F41" s="272">
        <v>15</v>
      </c>
      <c r="G41" s="272">
        <v>0</v>
      </c>
    </row>
    <row r="42" spans="1:7" s="237" customFormat="1" ht="20.25" customHeight="1">
      <c r="A42" s="239">
        <v>2010650</v>
      </c>
      <c r="B42" s="253" t="s">
        <v>3194</v>
      </c>
      <c r="C42" s="246">
        <f t="shared" si="0"/>
        <v>147.261244</v>
      </c>
      <c r="D42" s="246">
        <v>147.261244</v>
      </c>
      <c r="E42" s="246"/>
      <c r="F42" s="272"/>
      <c r="G42" s="272"/>
    </row>
    <row r="43" spans="1:7" s="237" customFormat="1" ht="20.25" customHeight="1">
      <c r="A43" s="239">
        <v>2010699</v>
      </c>
      <c r="B43" s="253" t="s">
        <v>3203</v>
      </c>
      <c r="C43" s="246">
        <f t="shared" si="0"/>
        <v>170</v>
      </c>
      <c r="D43" s="246">
        <v>80</v>
      </c>
      <c r="E43" s="246">
        <v>90</v>
      </c>
      <c r="F43" s="272">
        <v>155</v>
      </c>
      <c r="G43" s="272">
        <v>414.26</v>
      </c>
    </row>
    <row r="44" spans="1:7" s="237" customFormat="1" ht="20.25" customHeight="1">
      <c r="A44" s="238">
        <v>20107</v>
      </c>
      <c r="B44" s="252" t="s">
        <v>3204</v>
      </c>
      <c r="C44" s="245">
        <f t="shared" si="0"/>
        <v>7575.58</v>
      </c>
      <c r="D44" s="245">
        <v>7566.78</v>
      </c>
      <c r="E44" s="245">
        <v>8.8000000000000007</v>
      </c>
      <c r="F44" s="274">
        <v>6167</v>
      </c>
      <c r="G44" s="274">
        <v>0</v>
      </c>
    </row>
    <row r="45" spans="1:7" s="237" customFormat="1" ht="20.25" customHeight="1">
      <c r="A45" s="239">
        <v>2010701</v>
      </c>
      <c r="B45" s="253" t="s">
        <v>3599</v>
      </c>
      <c r="C45" s="246"/>
      <c r="D45" s="246"/>
      <c r="E45" s="246"/>
      <c r="F45" s="272">
        <v>2200</v>
      </c>
      <c r="G45" s="272"/>
    </row>
    <row r="46" spans="1:7" s="237" customFormat="1" ht="20.25" customHeight="1">
      <c r="A46" s="239">
        <v>2010702</v>
      </c>
      <c r="B46" s="253" t="s">
        <v>3182</v>
      </c>
      <c r="C46" s="246">
        <f t="shared" si="0"/>
        <v>5720.78</v>
      </c>
      <c r="D46" s="246">
        <v>5720.78</v>
      </c>
      <c r="E46" s="246"/>
      <c r="F46" s="272"/>
      <c r="G46" s="272"/>
    </row>
    <row r="47" spans="1:7" s="237" customFormat="1" ht="20.25" customHeight="1">
      <c r="A47" s="239">
        <v>2010706</v>
      </c>
      <c r="B47" s="253" t="s">
        <v>3205</v>
      </c>
      <c r="C47" s="246">
        <f t="shared" si="0"/>
        <v>846</v>
      </c>
      <c r="D47" s="246">
        <v>846</v>
      </c>
      <c r="E47" s="246"/>
      <c r="F47" s="272">
        <v>1200</v>
      </c>
      <c r="G47" s="272">
        <v>0</v>
      </c>
    </row>
    <row r="48" spans="1:7" s="237" customFormat="1" ht="20.25" customHeight="1">
      <c r="A48" s="239">
        <v>2010708</v>
      </c>
      <c r="B48" s="253" t="s">
        <v>3600</v>
      </c>
      <c r="C48" s="246"/>
      <c r="D48" s="246"/>
      <c r="E48" s="246"/>
      <c r="F48" s="272">
        <v>50</v>
      </c>
      <c r="G48" s="272"/>
    </row>
    <row r="49" spans="1:7" s="237" customFormat="1" ht="20.25" customHeight="1">
      <c r="A49" s="239">
        <v>2010750</v>
      </c>
      <c r="B49" s="253" t="s">
        <v>3190</v>
      </c>
      <c r="C49" s="246">
        <f t="shared" si="0"/>
        <v>8.8000000000000007</v>
      </c>
      <c r="D49" s="246"/>
      <c r="E49" s="246">
        <v>8.8000000000000007</v>
      </c>
      <c r="F49" s="272"/>
      <c r="G49" s="272"/>
    </row>
    <row r="50" spans="1:7" s="237" customFormat="1" ht="20.25" customHeight="1">
      <c r="A50" s="239">
        <v>2010799</v>
      </c>
      <c r="B50" s="253" t="s">
        <v>3206</v>
      </c>
      <c r="C50" s="246">
        <f t="shared" si="0"/>
        <v>1000</v>
      </c>
      <c r="D50" s="246">
        <v>1000</v>
      </c>
      <c r="E50" s="246"/>
      <c r="F50" s="272">
        <v>2717</v>
      </c>
      <c r="G50" s="272">
        <v>0</v>
      </c>
    </row>
    <row r="51" spans="1:7" s="237" customFormat="1" ht="20.25" customHeight="1">
      <c r="A51" s="238">
        <v>20108</v>
      </c>
      <c r="B51" s="252" t="s">
        <v>3207</v>
      </c>
      <c r="C51" s="245">
        <f t="shared" si="0"/>
        <v>715.75804799999992</v>
      </c>
      <c r="D51" s="245">
        <v>539.92804799999999</v>
      </c>
      <c r="E51" s="245">
        <v>175.82999999999998</v>
      </c>
      <c r="F51" s="274">
        <v>0</v>
      </c>
      <c r="G51" s="274">
        <v>33.83</v>
      </c>
    </row>
    <row r="52" spans="1:7" s="237" customFormat="1" ht="20.25" customHeight="1">
      <c r="A52" s="239">
        <v>2010801</v>
      </c>
      <c r="B52" s="253" t="s">
        <v>3181</v>
      </c>
      <c r="C52" s="246">
        <f t="shared" si="0"/>
        <v>544.87804800000004</v>
      </c>
      <c r="D52" s="246">
        <v>439.92804800000005</v>
      </c>
      <c r="E52" s="246">
        <v>104.95</v>
      </c>
      <c r="F52" s="272">
        <v>0</v>
      </c>
      <c r="G52" s="272">
        <v>33.83</v>
      </c>
    </row>
    <row r="53" spans="1:7" s="237" customFormat="1" ht="20.25" customHeight="1">
      <c r="A53" s="239">
        <v>2010804</v>
      </c>
      <c r="B53" s="253" t="s">
        <v>3208</v>
      </c>
      <c r="C53" s="246">
        <f t="shared" si="0"/>
        <v>140</v>
      </c>
      <c r="D53" s="246">
        <v>90</v>
      </c>
      <c r="E53" s="246">
        <v>50</v>
      </c>
      <c r="F53" s="272"/>
      <c r="G53" s="272"/>
    </row>
    <row r="54" spans="1:7" s="237" customFormat="1" ht="20.25" customHeight="1">
      <c r="A54" s="239">
        <v>2010806</v>
      </c>
      <c r="B54" s="253" t="s">
        <v>3202</v>
      </c>
      <c r="C54" s="246">
        <f t="shared" si="0"/>
        <v>10</v>
      </c>
      <c r="D54" s="246">
        <v>10</v>
      </c>
      <c r="E54" s="246"/>
      <c r="F54" s="272"/>
      <c r="G54" s="272"/>
    </row>
    <row r="55" spans="1:7" s="237" customFormat="1" ht="20.25" customHeight="1">
      <c r="A55" s="239">
        <v>2010899</v>
      </c>
      <c r="B55" s="253" t="s">
        <v>3209</v>
      </c>
      <c r="C55" s="246">
        <f t="shared" si="0"/>
        <v>20.88</v>
      </c>
      <c r="D55" s="246"/>
      <c r="E55" s="246">
        <v>20.88</v>
      </c>
      <c r="F55" s="272"/>
      <c r="G55" s="272"/>
    </row>
    <row r="56" spans="1:7" s="237" customFormat="1" ht="20.25" customHeight="1">
      <c r="A56" s="238">
        <v>20110</v>
      </c>
      <c r="B56" s="252" t="s">
        <v>3210</v>
      </c>
      <c r="C56" s="245">
        <f t="shared" si="0"/>
        <v>1659.799536</v>
      </c>
      <c r="D56" s="245">
        <v>1600.799536</v>
      </c>
      <c r="E56" s="245">
        <v>59</v>
      </c>
      <c r="F56" s="274"/>
      <c r="G56" s="274"/>
    </row>
    <row r="57" spans="1:7" s="237" customFormat="1" ht="20.25" customHeight="1">
      <c r="A57" s="239">
        <v>2011001</v>
      </c>
      <c r="B57" s="253" t="s">
        <v>3181</v>
      </c>
      <c r="C57" s="246">
        <f t="shared" si="0"/>
        <v>837.12411599999996</v>
      </c>
      <c r="D57" s="246">
        <v>837.12411599999996</v>
      </c>
      <c r="E57" s="246"/>
      <c r="F57" s="272"/>
      <c r="G57" s="272"/>
    </row>
    <row r="58" spans="1:7" s="237" customFormat="1" ht="20.25" customHeight="1">
      <c r="A58" s="239">
        <v>2011002</v>
      </c>
      <c r="B58" s="253" t="s">
        <v>3182</v>
      </c>
      <c r="C58" s="246">
        <f t="shared" si="0"/>
        <v>107.69</v>
      </c>
      <c r="D58" s="246">
        <v>107.69</v>
      </c>
      <c r="E58" s="246"/>
      <c r="F58" s="272"/>
      <c r="G58" s="272"/>
    </row>
    <row r="59" spans="1:7" s="237" customFormat="1" ht="20.25" customHeight="1">
      <c r="A59" s="239">
        <v>2011008</v>
      </c>
      <c r="B59" s="253" t="s">
        <v>3211</v>
      </c>
      <c r="C59" s="246">
        <f t="shared" si="0"/>
        <v>59</v>
      </c>
      <c r="D59" s="246"/>
      <c r="E59" s="246">
        <v>59</v>
      </c>
      <c r="F59" s="272"/>
      <c r="G59" s="272"/>
    </row>
    <row r="60" spans="1:7" s="237" customFormat="1" ht="20.25" customHeight="1">
      <c r="A60" s="239">
        <v>2011009</v>
      </c>
      <c r="B60" s="253" t="s">
        <v>3212</v>
      </c>
      <c r="C60" s="246">
        <f t="shared" si="0"/>
        <v>41.5</v>
      </c>
      <c r="D60" s="246">
        <v>41.5</v>
      </c>
      <c r="E60" s="246"/>
      <c r="F60" s="272"/>
      <c r="G60" s="272"/>
    </row>
    <row r="61" spans="1:7" s="237" customFormat="1" ht="20.25" customHeight="1">
      <c r="A61" s="239">
        <v>2011010</v>
      </c>
      <c r="B61" s="253" t="s">
        <v>3213</v>
      </c>
      <c r="C61" s="246">
        <f t="shared" si="0"/>
        <v>25</v>
      </c>
      <c r="D61" s="246">
        <v>25</v>
      </c>
      <c r="E61" s="246"/>
      <c r="F61" s="272"/>
      <c r="G61" s="272"/>
    </row>
    <row r="62" spans="1:7" s="237" customFormat="1" ht="20.25" customHeight="1">
      <c r="A62" s="239">
        <v>2011012</v>
      </c>
      <c r="B62" s="253" t="s">
        <v>3214</v>
      </c>
      <c r="C62" s="246">
        <f t="shared" si="0"/>
        <v>78</v>
      </c>
      <c r="D62" s="246">
        <v>78</v>
      </c>
      <c r="E62" s="246"/>
      <c r="F62" s="272"/>
      <c r="G62" s="272"/>
    </row>
    <row r="63" spans="1:7" s="237" customFormat="1" ht="20.25" customHeight="1">
      <c r="A63" s="239">
        <v>2011050</v>
      </c>
      <c r="B63" s="253" t="s">
        <v>3194</v>
      </c>
      <c r="C63" s="246">
        <f t="shared" si="0"/>
        <v>163.63942</v>
      </c>
      <c r="D63" s="246">
        <v>163.63942</v>
      </c>
      <c r="E63" s="246"/>
      <c r="F63" s="272"/>
      <c r="G63" s="272"/>
    </row>
    <row r="64" spans="1:7" s="237" customFormat="1" ht="20.25" customHeight="1">
      <c r="A64" s="239">
        <v>2011099</v>
      </c>
      <c r="B64" s="253" t="s">
        <v>3215</v>
      </c>
      <c r="C64" s="246">
        <f t="shared" si="0"/>
        <v>347.846</v>
      </c>
      <c r="D64" s="246">
        <v>347.846</v>
      </c>
      <c r="E64" s="246"/>
      <c r="F64" s="272"/>
      <c r="G64" s="272"/>
    </row>
    <row r="65" spans="1:7" s="237" customFormat="1" ht="20.25" customHeight="1">
      <c r="A65" s="238">
        <v>20111</v>
      </c>
      <c r="B65" s="252" t="s">
        <v>3216</v>
      </c>
      <c r="C65" s="245">
        <f t="shared" si="0"/>
        <v>1158.3738000000001</v>
      </c>
      <c r="D65" s="245">
        <v>1078.6638</v>
      </c>
      <c r="E65" s="245">
        <v>79.710000000000008</v>
      </c>
      <c r="F65" s="274">
        <v>17</v>
      </c>
      <c r="G65" s="274">
        <v>365.84</v>
      </c>
    </row>
    <row r="66" spans="1:7" s="237" customFormat="1" ht="20.25" customHeight="1">
      <c r="A66" s="239">
        <v>2011101</v>
      </c>
      <c r="B66" s="253" t="s">
        <v>3181</v>
      </c>
      <c r="C66" s="246">
        <f t="shared" si="0"/>
        <v>723.06380000000001</v>
      </c>
      <c r="D66" s="246">
        <v>718.66380000000004</v>
      </c>
      <c r="E66" s="246">
        <v>4.4000000000000004</v>
      </c>
      <c r="F66" s="272">
        <v>0</v>
      </c>
      <c r="G66" s="272">
        <v>56.17</v>
      </c>
    </row>
    <row r="67" spans="1:7" s="237" customFormat="1" ht="20.25" customHeight="1">
      <c r="A67" s="239">
        <v>2011102</v>
      </c>
      <c r="B67" s="253" t="s">
        <v>3182</v>
      </c>
      <c r="C67" s="246">
        <f t="shared" si="0"/>
        <v>370</v>
      </c>
      <c r="D67" s="246">
        <v>360</v>
      </c>
      <c r="E67" s="246">
        <v>10</v>
      </c>
      <c r="F67" s="272">
        <v>0</v>
      </c>
      <c r="G67" s="272">
        <v>7.92</v>
      </c>
    </row>
    <row r="68" spans="1:7" s="237" customFormat="1" ht="20.25" customHeight="1">
      <c r="A68" s="239">
        <v>2011199</v>
      </c>
      <c r="B68" s="253" t="s">
        <v>3217</v>
      </c>
      <c r="C68" s="246">
        <f t="shared" si="0"/>
        <v>65.31</v>
      </c>
      <c r="D68" s="246"/>
      <c r="E68" s="246">
        <v>65.31</v>
      </c>
      <c r="F68" s="272">
        <v>17</v>
      </c>
      <c r="G68" s="272">
        <v>301.75</v>
      </c>
    </row>
    <row r="69" spans="1:7" s="237" customFormat="1" ht="20.25" customHeight="1">
      <c r="A69" s="238">
        <v>20113</v>
      </c>
      <c r="B69" s="252" t="s">
        <v>3218</v>
      </c>
      <c r="C69" s="245">
        <f t="shared" si="0"/>
        <v>1936.7940000000001</v>
      </c>
      <c r="D69" s="245">
        <v>1497.124</v>
      </c>
      <c r="E69" s="245">
        <v>439.67</v>
      </c>
      <c r="F69" s="274">
        <v>0</v>
      </c>
      <c r="G69" s="274">
        <v>914.79</v>
      </c>
    </row>
    <row r="70" spans="1:7" s="237" customFormat="1" ht="20.25" customHeight="1">
      <c r="A70" s="239">
        <v>2011301</v>
      </c>
      <c r="B70" s="253" t="s">
        <v>3181</v>
      </c>
      <c r="C70" s="246">
        <f t="shared" si="0"/>
        <v>1164.8347279999998</v>
      </c>
      <c r="D70" s="246">
        <v>864.83472799999993</v>
      </c>
      <c r="E70" s="246">
        <v>300</v>
      </c>
      <c r="F70" s="272"/>
      <c r="G70" s="272"/>
    </row>
    <row r="71" spans="1:7" s="237" customFormat="1" ht="20.25" customHeight="1">
      <c r="A71" s="239">
        <v>2011302</v>
      </c>
      <c r="B71" s="253" t="s">
        <v>3182</v>
      </c>
      <c r="C71" s="246">
        <f t="shared" si="0"/>
        <v>156</v>
      </c>
      <c r="D71" s="246">
        <v>156</v>
      </c>
      <c r="E71" s="246"/>
      <c r="F71" s="272"/>
      <c r="G71" s="272"/>
    </row>
    <row r="72" spans="1:7" s="237" customFormat="1" ht="20.25" customHeight="1">
      <c r="A72" s="239">
        <v>2011308</v>
      </c>
      <c r="B72" s="253" t="s">
        <v>3219</v>
      </c>
      <c r="C72" s="246">
        <f t="shared" si="0"/>
        <v>407.68</v>
      </c>
      <c r="D72" s="246">
        <v>400</v>
      </c>
      <c r="E72" s="246">
        <v>7.68</v>
      </c>
      <c r="F72" s="272">
        <v>0</v>
      </c>
      <c r="G72" s="272">
        <v>710.51</v>
      </c>
    </row>
    <row r="73" spans="1:7" s="237" customFormat="1" ht="20.25" customHeight="1">
      <c r="A73" s="239">
        <v>2011350</v>
      </c>
      <c r="B73" s="253" t="s">
        <v>3194</v>
      </c>
      <c r="C73" s="246">
        <f t="shared" ref="C73:C144" si="1">D73+E73</f>
        <v>76.289271999999997</v>
      </c>
      <c r="D73" s="246">
        <v>76.289271999999997</v>
      </c>
      <c r="E73" s="246">
        <v>0</v>
      </c>
      <c r="F73" s="272"/>
      <c r="G73" s="272"/>
    </row>
    <row r="74" spans="1:7" s="237" customFormat="1" ht="20.25" customHeight="1">
      <c r="A74" s="239">
        <v>2011399</v>
      </c>
      <c r="B74" s="253" t="s">
        <v>3220</v>
      </c>
      <c r="C74" s="246">
        <f t="shared" si="1"/>
        <v>131.99</v>
      </c>
      <c r="D74" s="246"/>
      <c r="E74" s="246">
        <v>131.99</v>
      </c>
      <c r="F74" s="272">
        <v>0</v>
      </c>
      <c r="G74" s="272">
        <v>204.28</v>
      </c>
    </row>
    <row r="75" spans="1:7" s="237" customFormat="1" ht="20.25" customHeight="1">
      <c r="A75" s="238">
        <v>20114</v>
      </c>
      <c r="B75" s="266" t="s">
        <v>3601</v>
      </c>
      <c r="C75" s="245"/>
      <c r="D75" s="245"/>
      <c r="E75" s="245"/>
      <c r="F75" s="274">
        <v>750</v>
      </c>
      <c r="G75" s="274"/>
    </row>
    <row r="76" spans="1:7" s="237" customFormat="1" ht="20.25" customHeight="1">
      <c r="A76" s="239">
        <v>2011499</v>
      </c>
      <c r="B76" s="253" t="s">
        <v>3602</v>
      </c>
      <c r="C76" s="246"/>
      <c r="D76" s="246"/>
      <c r="E76" s="246"/>
      <c r="F76" s="272">
        <v>750</v>
      </c>
      <c r="G76" s="272"/>
    </row>
    <row r="77" spans="1:7" s="237" customFormat="1" ht="20.25" customHeight="1">
      <c r="A77" s="238">
        <v>20115</v>
      </c>
      <c r="B77" s="252" t="s">
        <v>3221</v>
      </c>
      <c r="C77" s="245">
        <f t="shared" si="1"/>
        <v>1650.61</v>
      </c>
      <c r="D77" s="245">
        <v>1650.61</v>
      </c>
      <c r="E77" s="245"/>
      <c r="F77" s="274">
        <v>150</v>
      </c>
      <c r="G77" s="274">
        <v>0</v>
      </c>
    </row>
    <row r="78" spans="1:7" s="237" customFormat="1" ht="20.25" customHeight="1">
      <c r="A78" s="239">
        <v>2011502</v>
      </c>
      <c r="B78" s="253" t="s">
        <v>3182</v>
      </c>
      <c r="C78" s="246">
        <f t="shared" si="1"/>
        <v>582.61</v>
      </c>
      <c r="D78" s="246">
        <v>582.61</v>
      </c>
      <c r="E78" s="246"/>
      <c r="F78" s="272"/>
      <c r="G78" s="272"/>
    </row>
    <row r="79" spans="1:7" s="237" customFormat="1" ht="20.25" customHeight="1">
      <c r="A79" s="239">
        <v>2011504</v>
      </c>
      <c r="B79" s="253" t="s">
        <v>3222</v>
      </c>
      <c r="C79" s="246">
        <f t="shared" si="1"/>
        <v>658</v>
      </c>
      <c r="D79" s="246">
        <v>658</v>
      </c>
      <c r="E79" s="246"/>
      <c r="F79" s="272"/>
      <c r="G79" s="272"/>
    </row>
    <row r="80" spans="1:7" s="237" customFormat="1" ht="20.25" customHeight="1">
      <c r="A80" s="239">
        <v>2011505</v>
      </c>
      <c r="B80" s="253" t="s">
        <v>3223</v>
      </c>
      <c r="C80" s="246">
        <f t="shared" si="1"/>
        <v>60</v>
      </c>
      <c r="D80" s="246">
        <v>60</v>
      </c>
      <c r="E80" s="246"/>
      <c r="F80" s="272"/>
      <c r="G80" s="272"/>
    </row>
    <row r="81" spans="1:7" s="237" customFormat="1" ht="20.25" customHeight="1">
      <c r="A81" s="239">
        <v>2011506</v>
      </c>
      <c r="B81" s="253" t="s">
        <v>3224</v>
      </c>
      <c r="C81" s="246">
        <f t="shared" si="1"/>
        <v>20</v>
      </c>
      <c r="D81" s="246">
        <v>20</v>
      </c>
      <c r="E81" s="246"/>
      <c r="F81" s="272"/>
      <c r="G81" s="272"/>
    </row>
    <row r="82" spans="1:7" s="237" customFormat="1" ht="20.25" customHeight="1">
      <c r="A82" s="239">
        <v>2011599</v>
      </c>
      <c r="B82" s="253" t="s">
        <v>3225</v>
      </c>
      <c r="C82" s="246">
        <f t="shared" si="1"/>
        <v>330</v>
      </c>
      <c r="D82" s="246">
        <v>330</v>
      </c>
      <c r="E82" s="246"/>
      <c r="F82" s="272">
        <v>150</v>
      </c>
      <c r="G82" s="272">
        <v>0</v>
      </c>
    </row>
    <row r="83" spans="1:7" s="237" customFormat="1" ht="20.25" customHeight="1">
      <c r="A83" s="238">
        <v>20117</v>
      </c>
      <c r="B83" s="266" t="s">
        <v>3603</v>
      </c>
      <c r="C83" s="245"/>
      <c r="D83" s="245"/>
      <c r="E83" s="245"/>
      <c r="F83" s="274">
        <v>114</v>
      </c>
      <c r="G83" s="274"/>
    </row>
    <row r="84" spans="1:7" s="237" customFormat="1" ht="20.25" customHeight="1">
      <c r="A84" s="239">
        <v>2011799</v>
      </c>
      <c r="B84" s="264" t="s">
        <v>3604</v>
      </c>
      <c r="C84" s="246"/>
      <c r="D84" s="246"/>
      <c r="E84" s="246"/>
      <c r="F84" s="272">
        <v>114</v>
      </c>
      <c r="G84" s="272"/>
    </row>
    <row r="85" spans="1:7" s="237" customFormat="1" ht="20.25" customHeight="1">
      <c r="A85" s="238">
        <v>20123</v>
      </c>
      <c r="B85" s="252" t="s">
        <v>3226</v>
      </c>
      <c r="C85" s="245">
        <f t="shared" si="1"/>
        <v>75</v>
      </c>
      <c r="D85" s="245">
        <v>75</v>
      </c>
      <c r="E85" s="245"/>
      <c r="F85" s="274"/>
      <c r="G85" s="274"/>
    </row>
    <row r="86" spans="1:7" s="237" customFormat="1" ht="20.25" customHeight="1">
      <c r="A86" s="239">
        <v>2012399</v>
      </c>
      <c r="B86" s="253" t="s">
        <v>3227</v>
      </c>
      <c r="C86" s="246">
        <f t="shared" si="1"/>
        <v>75</v>
      </c>
      <c r="D86" s="246">
        <v>75</v>
      </c>
      <c r="E86" s="246"/>
      <c r="F86" s="272"/>
      <c r="G86" s="272"/>
    </row>
    <row r="87" spans="1:7" s="237" customFormat="1" ht="20.25" customHeight="1">
      <c r="A87" s="238">
        <v>20124</v>
      </c>
      <c r="B87" s="252" t="s">
        <v>3228</v>
      </c>
      <c r="C87" s="245">
        <f t="shared" si="1"/>
        <v>58</v>
      </c>
      <c r="D87" s="245">
        <v>58</v>
      </c>
      <c r="E87" s="245"/>
      <c r="F87" s="274"/>
      <c r="G87" s="274"/>
    </row>
    <row r="88" spans="1:7" s="237" customFormat="1" ht="20.25" customHeight="1">
      <c r="A88" s="239">
        <v>2012401</v>
      </c>
      <c r="B88" s="253" t="s">
        <v>3181</v>
      </c>
      <c r="C88" s="246">
        <f t="shared" si="1"/>
        <v>58</v>
      </c>
      <c r="D88" s="246">
        <v>58</v>
      </c>
      <c r="E88" s="246"/>
      <c r="F88" s="272"/>
      <c r="G88" s="272"/>
    </row>
    <row r="89" spans="1:7" s="237" customFormat="1" ht="20.25" customHeight="1">
      <c r="A89" s="238">
        <v>20125</v>
      </c>
      <c r="B89" s="252" t="s">
        <v>3229</v>
      </c>
      <c r="C89" s="245">
        <f t="shared" si="1"/>
        <v>56.36</v>
      </c>
      <c r="D89" s="245">
        <v>56.36</v>
      </c>
      <c r="E89" s="245"/>
      <c r="F89" s="274"/>
      <c r="G89" s="274"/>
    </row>
    <row r="90" spans="1:7" s="237" customFormat="1" ht="20.25" customHeight="1">
      <c r="A90" s="239">
        <v>2012505</v>
      </c>
      <c r="B90" s="253" t="s">
        <v>3230</v>
      </c>
      <c r="C90" s="246">
        <f t="shared" si="1"/>
        <v>28</v>
      </c>
      <c r="D90" s="246">
        <v>28</v>
      </c>
      <c r="E90" s="246"/>
      <c r="F90" s="272"/>
      <c r="G90" s="272"/>
    </row>
    <row r="91" spans="1:7" s="237" customFormat="1" ht="20.25" customHeight="1">
      <c r="A91" s="239">
        <v>2012506</v>
      </c>
      <c r="B91" s="253" t="s">
        <v>3231</v>
      </c>
      <c r="C91" s="246">
        <f t="shared" si="1"/>
        <v>28</v>
      </c>
      <c r="D91" s="246">
        <v>28</v>
      </c>
      <c r="E91" s="246"/>
      <c r="F91" s="272"/>
      <c r="G91" s="272"/>
    </row>
    <row r="92" spans="1:7" s="237" customFormat="1" ht="20.25" customHeight="1">
      <c r="A92" s="239">
        <v>2012599</v>
      </c>
      <c r="B92" s="253" t="s">
        <v>3232</v>
      </c>
      <c r="C92" s="246">
        <f t="shared" si="1"/>
        <v>0.36</v>
      </c>
      <c r="D92" s="246">
        <v>0.36</v>
      </c>
      <c r="E92" s="246"/>
      <c r="F92" s="272"/>
      <c r="G92" s="272"/>
    </row>
    <row r="93" spans="1:7" s="237" customFormat="1" ht="20.25" customHeight="1">
      <c r="A93" s="238">
        <v>20126</v>
      </c>
      <c r="B93" s="252" t="s">
        <v>3233</v>
      </c>
      <c r="C93" s="245">
        <f t="shared" si="1"/>
        <v>604.98484400000007</v>
      </c>
      <c r="D93" s="245">
        <v>604.98484400000007</v>
      </c>
      <c r="E93" s="245"/>
      <c r="F93" s="274"/>
      <c r="G93" s="274"/>
    </row>
    <row r="94" spans="1:7" s="237" customFormat="1" ht="20.25" customHeight="1">
      <c r="A94" s="239">
        <v>2012601</v>
      </c>
      <c r="B94" s="253" t="s">
        <v>3181</v>
      </c>
      <c r="C94" s="246">
        <f t="shared" si="1"/>
        <v>604.98484400000007</v>
      </c>
      <c r="D94" s="246">
        <v>604.98484400000007</v>
      </c>
      <c r="E94" s="246"/>
      <c r="F94" s="272"/>
      <c r="G94" s="272"/>
    </row>
    <row r="95" spans="1:7" s="237" customFormat="1" ht="20.25" customHeight="1">
      <c r="A95" s="238">
        <v>20128</v>
      </c>
      <c r="B95" s="252" t="s">
        <v>3234</v>
      </c>
      <c r="C95" s="245">
        <f t="shared" si="1"/>
        <v>51.5</v>
      </c>
      <c r="D95" s="245">
        <v>51.5</v>
      </c>
      <c r="E95" s="245"/>
      <c r="F95" s="274"/>
      <c r="G95" s="274"/>
    </row>
    <row r="96" spans="1:7" s="237" customFormat="1" ht="20.25" customHeight="1">
      <c r="A96" s="239">
        <v>2012801</v>
      </c>
      <c r="B96" s="253" t="s">
        <v>3181</v>
      </c>
      <c r="C96" s="246">
        <f t="shared" si="1"/>
        <v>51.5</v>
      </c>
      <c r="D96" s="246">
        <v>51.5</v>
      </c>
      <c r="E96" s="246"/>
      <c r="F96" s="272"/>
      <c r="G96" s="272"/>
    </row>
    <row r="97" spans="1:7" s="237" customFormat="1" ht="20.25" customHeight="1">
      <c r="A97" s="238">
        <v>20129</v>
      </c>
      <c r="B97" s="252" t="s">
        <v>3235</v>
      </c>
      <c r="C97" s="245">
        <f t="shared" si="1"/>
        <v>1605.5313080000001</v>
      </c>
      <c r="D97" s="245">
        <v>1138.351308</v>
      </c>
      <c r="E97" s="245">
        <v>467.18</v>
      </c>
      <c r="F97" s="274">
        <v>27</v>
      </c>
      <c r="G97" s="274">
        <v>406.34999999999997</v>
      </c>
    </row>
    <row r="98" spans="1:7" s="237" customFormat="1" ht="20.25" customHeight="1">
      <c r="A98" s="239">
        <v>2012901</v>
      </c>
      <c r="B98" s="253" t="s">
        <v>3181</v>
      </c>
      <c r="C98" s="246">
        <f t="shared" si="1"/>
        <v>761.76329199999998</v>
      </c>
      <c r="D98" s="246">
        <v>635.16329199999996</v>
      </c>
      <c r="E98" s="246">
        <v>126.6</v>
      </c>
      <c r="F98" s="272">
        <v>0</v>
      </c>
      <c r="G98" s="272">
        <v>65.459999999999994</v>
      </c>
    </row>
    <row r="99" spans="1:7" s="237" customFormat="1" ht="20.25" customHeight="1">
      <c r="A99" s="239">
        <v>2012902</v>
      </c>
      <c r="B99" s="253" t="s">
        <v>3236</v>
      </c>
      <c r="C99" s="246">
        <f t="shared" si="1"/>
        <v>35.4</v>
      </c>
      <c r="D99" s="246"/>
      <c r="E99" s="246">
        <v>35.4</v>
      </c>
      <c r="F99" s="272"/>
      <c r="G99" s="272"/>
    </row>
    <row r="100" spans="1:7" s="237" customFormat="1" ht="20.25" customHeight="1">
      <c r="A100" s="239">
        <v>2012903</v>
      </c>
      <c r="B100" s="253" t="s">
        <v>3237</v>
      </c>
      <c r="C100" s="246">
        <f t="shared" si="1"/>
        <v>11</v>
      </c>
      <c r="D100" s="246">
        <v>11</v>
      </c>
      <c r="E100" s="246"/>
      <c r="F100" s="272"/>
      <c r="G100" s="272"/>
    </row>
    <row r="101" spans="1:7" s="237" customFormat="1" ht="20.25" customHeight="1">
      <c r="A101" s="239">
        <v>2012904</v>
      </c>
      <c r="B101" s="253" t="s">
        <v>3238</v>
      </c>
      <c r="C101" s="246">
        <f t="shared" si="1"/>
        <v>18.2</v>
      </c>
      <c r="D101" s="246">
        <v>18.2</v>
      </c>
      <c r="E101" s="246"/>
      <c r="F101" s="272"/>
      <c r="G101" s="272"/>
    </row>
    <row r="102" spans="1:7" s="237" customFormat="1" ht="20.25" customHeight="1">
      <c r="A102" s="239">
        <v>2012999</v>
      </c>
      <c r="B102" s="253" t="s">
        <v>3239</v>
      </c>
      <c r="C102" s="246">
        <f t="shared" si="1"/>
        <v>779.16801600000008</v>
      </c>
      <c r="D102" s="246">
        <v>473.98801600000002</v>
      </c>
      <c r="E102" s="246">
        <v>305.18</v>
      </c>
      <c r="F102" s="272">
        <v>27</v>
      </c>
      <c r="G102" s="272">
        <v>340.89</v>
      </c>
    </row>
    <row r="103" spans="1:7" s="237" customFormat="1" ht="20.25" customHeight="1">
      <c r="A103" s="238">
        <v>20131</v>
      </c>
      <c r="B103" s="252" t="s">
        <v>3240</v>
      </c>
      <c r="C103" s="245">
        <f t="shared" si="1"/>
        <v>1643.9990680000001</v>
      </c>
      <c r="D103" s="245">
        <v>1376.9990680000001</v>
      </c>
      <c r="E103" s="245">
        <v>267</v>
      </c>
      <c r="F103" s="274">
        <v>0</v>
      </c>
      <c r="G103" s="274">
        <v>167.21</v>
      </c>
    </row>
    <row r="104" spans="1:7" s="237" customFormat="1" ht="20.25" customHeight="1">
      <c r="A104" s="239">
        <v>2013101</v>
      </c>
      <c r="B104" s="253" t="s">
        <v>3181</v>
      </c>
      <c r="C104" s="246">
        <f t="shared" si="1"/>
        <v>1196.1490679999999</v>
      </c>
      <c r="D104" s="246">
        <v>929.14906799999994</v>
      </c>
      <c r="E104" s="246">
        <v>267</v>
      </c>
      <c r="F104" s="272">
        <v>0</v>
      </c>
      <c r="G104" s="272">
        <v>167.21</v>
      </c>
    </row>
    <row r="105" spans="1:7" s="237" customFormat="1" ht="20.25" customHeight="1">
      <c r="A105" s="239">
        <v>2013102</v>
      </c>
      <c r="B105" s="253" t="s">
        <v>3182</v>
      </c>
      <c r="C105" s="246">
        <f t="shared" si="1"/>
        <v>447.85</v>
      </c>
      <c r="D105" s="246">
        <v>447.85</v>
      </c>
      <c r="E105" s="246"/>
      <c r="F105" s="272"/>
      <c r="G105" s="272"/>
    </row>
    <row r="106" spans="1:7" s="237" customFormat="1" ht="20.25" customHeight="1">
      <c r="A106" s="238">
        <v>20132</v>
      </c>
      <c r="B106" s="252" t="s">
        <v>3241</v>
      </c>
      <c r="C106" s="245">
        <f t="shared" si="1"/>
        <v>2279.1722319999999</v>
      </c>
      <c r="D106" s="245">
        <v>1858.512232</v>
      </c>
      <c r="E106" s="245">
        <v>420.65999999999997</v>
      </c>
      <c r="F106" s="274">
        <v>284</v>
      </c>
      <c r="G106" s="274">
        <v>702.14</v>
      </c>
    </row>
    <row r="107" spans="1:7" s="237" customFormat="1" ht="20.25" customHeight="1">
      <c r="A107" s="239">
        <v>2013201</v>
      </c>
      <c r="B107" s="253" t="s">
        <v>3181</v>
      </c>
      <c r="C107" s="246">
        <f t="shared" si="1"/>
        <v>296.01223199999998</v>
      </c>
      <c r="D107" s="246">
        <v>289.96223199999997</v>
      </c>
      <c r="E107" s="246">
        <v>6.05</v>
      </c>
      <c r="F107" s="272">
        <v>0</v>
      </c>
      <c r="G107" s="272">
        <v>62.34</v>
      </c>
    </row>
    <row r="108" spans="1:7" s="237" customFormat="1" ht="20.25" customHeight="1">
      <c r="A108" s="239">
        <v>2013202</v>
      </c>
      <c r="B108" s="253" t="s">
        <v>3182</v>
      </c>
      <c r="C108" s="246">
        <f t="shared" si="1"/>
        <v>1685.6499999999999</v>
      </c>
      <c r="D108" s="246">
        <v>1568.55</v>
      </c>
      <c r="E108" s="246">
        <v>117.1</v>
      </c>
      <c r="F108" s="272">
        <v>0</v>
      </c>
      <c r="G108" s="272">
        <v>78</v>
      </c>
    </row>
    <row r="109" spans="1:7" s="237" customFormat="1" ht="20.25" customHeight="1">
      <c r="A109" s="239">
        <v>2013299</v>
      </c>
      <c r="B109" s="253" t="s">
        <v>3242</v>
      </c>
      <c r="C109" s="246">
        <f t="shared" si="1"/>
        <v>297.51</v>
      </c>
      <c r="D109" s="246"/>
      <c r="E109" s="246">
        <v>297.51</v>
      </c>
      <c r="F109" s="272">
        <v>284</v>
      </c>
      <c r="G109" s="272">
        <v>561.80000000000007</v>
      </c>
    </row>
    <row r="110" spans="1:7" s="237" customFormat="1" ht="20.25" customHeight="1">
      <c r="A110" s="238">
        <v>20133</v>
      </c>
      <c r="B110" s="252" t="s">
        <v>3243</v>
      </c>
      <c r="C110" s="245">
        <f t="shared" si="1"/>
        <v>2239.0715519999999</v>
      </c>
      <c r="D110" s="245">
        <v>1590.491552</v>
      </c>
      <c r="E110" s="245">
        <v>648.58000000000004</v>
      </c>
      <c r="F110" s="274">
        <v>0</v>
      </c>
      <c r="G110" s="274">
        <v>903.6099999999999</v>
      </c>
    </row>
    <row r="111" spans="1:7" s="237" customFormat="1" ht="20.25" customHeight="1">
      <c r="A111" s="239">
        <v>2013301</v>
      </c>
      <c r="B111" s="253" t="s">
        <v>3181</v>
      </c>
      <c r="C111" s="246">
        <f t="shared" si="1"/>
        <v>471.39155199999993</v>
      </c>
      <c r="D111" s="246">
        <v>466.99155199999996</v>
      </c>
      <c r="E111" s="246">
        <v>4.4000000000000004</v>
      </c>
      <c r="F111" s="272">
        <v>0</v>
      </c>
      <c r="G111" s="272">
        <v>94.06</v>
      </c>
    </row>
    <row r="112" spans="1:7" s="237" customFormat="1" ht="20.25" customHeight="1">
      <c r="A112" s="239">
        <v>2013302</v>
      </c>
      <c r="B112" s="253" t="s">
        <v>3182</v>
      </c>
      <c r="C112" s="246">
        <f t="shared" si="1"/>
        <v>1332.5</v>
      </c>
      <c r="D112" s="246">
        <v>1123.5</v>
      </c>
      <c r="E112" s="246">
        <v>209</v>
      </c>
      <c r="F112" s="272">
        <v>0</v>
      </c>
      <c r="G112" s="272">
        <v>466.5</v>
      </c>
    </row>
    <row r="113" spans="1:7" s="237" customFormat="1" ht="20.25" customHeight="1">
      <c r="A113" s="239">
        <v>2013399</v>
      </c>
      <c r="B113" s="253" t="s">
        <v>3244</v>
      </c>
      <c r="C113" s="246">
        <f t="shared" si="1"/>
        <v>435.18</v>
      </c>
      <c r="D113" s="246"/>
      <c r="E113" s="246">
        <v>435.18</v>
      </c>
      <c r="F113" s="272">
        <v>0</v>
      </c>
      <c r="G113" s="272">
        <v>343.05</v>
      </c>
    </row>
    <row r="114" spans="1:7" s="237" customFormat="1" ht="20.25" customHeight="1">
      <c r="A114" s="238">
        <v>20134</v>
      </c>
      <c r="B114" s="252" t="s">
        <v>3245</v>
      </c>
      <c r="C114" s="245">
        <f t="shared" si="1"/>
        <v>370.173044</v>
      </c>
      <c r="D114" s="245">
        <v>362.87304399999999</v>
      </c>
      <c r="E114" s="245">
        <v>7.3</v>
      </c>
      <c r="F114" s="274">
        <v>0</v>
      </c>
      <c r="G114" s="274">
        <v>3</v>
      </c>
    </row>
    <row r="115" spans="1:7" s="237" customFormat="1" ht="20.25" customHeight="1">
      <c r="A115" s="239">
        <v>2013401</v>
      </c>
      <c r="B115" s="253" t="s">
        <v>3181</v>
      </c>
      <c r="C115" s="246">
        <f t="shared" si="1"/>
        <v>346.48304400000001</v>
      </c>
      <c r="D115" s="246">
        <v>346.48304400000001</v>
      </c>
      <c r="E115" s="246"/>
      <c r="F115" s="272"/>
      <c r="G115" s="272"/>
    </row>
    <row r="116" spans="1:7" s="237" customFormat="1" ht="20.25" customHeight="1">
      <c r="A116" s="239">
        <v>2013402</v>
      </c>
      <c r="B116" s="253" t="s">
        <v>3182</v>
      </c>
      <c r="C116" s="246">
        <f t="shared" si="1"/>
        <v>6.39</v>
      </c>
      <c r="D116" s="246">
        <v>6.39</v>
      </c>
      <c r="E116" s="246"/>
      <c r="F116" s="272"/>
      <c r="G116" s="272"/>
    </row>
    <row r="117" spans="1:7" s="237" customFormat="1" ht="20.25" customHeight="1">
      <c r="A117" s="239">
        <v>2013499</v>
      </c>
      <c r="B117" s="253" t="s">
        <v>3246</v>
      </c>
      <c r="C117" s="246">
        <f t="shared" si="1"/>
        <v>17.3</v>
      </c>
      <c r="D117" s="246">
        <v>10</v>
      </c>
      <c r="E117" s="246">
        <v>7.3</v>
      </c>
      <c r="F117" s="272">
        <v>0</v>
      </c>
      <c r="G117" s="272">
        <v>3</v>
      </c>
    </row>
    <row r="118" spans="1:7" s="237" customFormat="1" ht="20.25" customHeight="1">
      <c r="A118" s="238">
        <v>20136</v>
      </c>
      <c r="B118" s="252" t="s">
        <v>3247</v>
      </c>
      <c r="C118" s="245">
        <f t="shared" si="1"/>
        <v>4301.2483759999996</v>
      </c>
      <c r="D118" s="245">
        <v>4076.248376</v>
      </c>
      <c r="E118" s="245">
        <v>225</v>
      </c>
      <c r="F118" s="274">
        <v>29</v>
      </c>
      <c r="G118" s="274">
        <v>296.76</v>
      </c>
    </row>
    <row r="119" spans="1:7" s="237" customFormat="1" ht="20.25" customHeight="1">
      <c r="A119" s="239">
        <v>2013601</v>
      </c>
      <c r="B119" s="253" t="s">
        <v>3181</v>
      </c>
      <c r="C119" s="246">
        <f t="shared" si="1"/>
        <v>2008.0283760000002</v>
      </c>
      <c r="D119" s="246">
        <v>1808.0283760000002</v>
      </c>
      <c r="E119" s="246">
        <v>200</v>
      </c>
      <c r="F119" s="272"/>
      <c r="G119" s="272"/>
    </row>
    <row r="120" spans="1:7" s="237" customFormat="1" ht="20.25" customHeight="1">
      <c r="A120" s="239">
        <v>2013602</v>
      </c>
      <c r="B120" s="253" t="s">
        <v>3182</v>
      </c>
      <c r="C120" s="246">
        <f t="shared" si="1"/>
        <v>2258</v>
      </c>
      <c r="D120" s="246">
        <v>2258</v>
      </c>
      <c r="E120" s="246"/>
      <c r="F120" s="272"/>
      <c r="G120" s="272"/>
    </row>
    <row r="121" spans="1:7" s="237" customFormat="1" ht="20.25" customHeight="1">
      <c r="A121" s="239">
        <v>2013603</v>
      </c>
      <c r="B121" s="253" t="s">
        <v>3237</v>
      </c>
      <c r="C121" s="246">
        <f t="shared" si="1"/>
        <v>10.220000000000001</v>
      </c>
      <c r="D121" s="246">
        <v>10.220000000000001</v>
      </c>
      <c r="E121" s="246"/>
      <c r="F121" s="272"/>
      <c r="G121" s="272"/>
    </row>
    <row r="122" spans="1:7" s="237" customFormat="1" ht="20.25" customHeight="1">
      <c r="A122" s="239">
        <v>2013699</v>
      </c>
      <c r="B122" s="253" t="s">
        <v>3248</v>
      </c>
      <c r="C122" s="246">
        <f t="shared" si="1"/>
        <v>25</v>
      </c>
      <c r="D122" s="246"/>
      <c r="E122" s="246">
        <v>25</v>
      </c>
      <c r="F122" s="272">
        <v>29</v>
      </c>
      <c r="G122" s="272">
        <v>296.76</v>
      </c>
    </row>
    <row r="123" spans="1:7" s="237" customFormat="1" ht="20.25" customHeight="1">
      <c r="A123" s="238">
        <v>20199</v>
      </c>
      <c r="B123" s="252" t="s">
        <v>3249</v>
      </c>
      <c r="C123" s="245">
        <f t="shared" si="1"/>
        <v>2218.363996</v>
      </c>
      <c r="D123" s="245">
        <v>1969.363996</v>
      </c>
      <c r="E123" s="245">
        <v>249</v>
      </c>
      <c r="F123" s="274">
        <v>77</v>
      </c>
      <c r="G123" s="274">
        <v>0</v>
      </c>
    </row>
    <row r="124" spans="1:7" s="237" customFormat="1" ht="20.25" customHeight="1">
      <c r="A124" s="239">
        <v>2019999</v>
      </c>
      <c r="B124" s="253" t="s">
        <v>3250</v>
      </c>
      <c r="C124" s="246">
        <f t="shared" si="1"/>
        <v>2218.363996</v>
      </c>
      <c r="D124" s="246">
        <v>1969.363996</v>
      </c>
      <c r="E124" s="246">
        <v>249</v>
      </c>
      <c r="F124" s="272">
        <v>77</v>
      </c>
      <c r="G124" s="272">
        <v>0</v>
      </c>
    </row>
    <row r="125" spans="1:7" s="237" customFormat="1" ht="20.25" customHeight="1">
      <c r="A125" s="236">
        <v>203</v>
      </c>
      <c r="B125" s="267" t="s">
        <v>3605</v>
      </c>
      <c r="C125" s="244"/>
      <c r="D125" s="244"/>
      <c r="E125" s="244"/>
      <c r="F125" s="273">
        <v>50</v>
      </c>
      <c r="G125" s="273"/>
    </row>
    <row r="126" spans="1:7" s="237" customFormat="1" ht="20.25" customHeight="1">
      <c r="A126" s="238">
        <v>20301</v>
      </c>
      <c r="B126" s="252" t="s">
        <v>3606</v>
      </c>
      <c r="C126" s="245"/>
      <c r="D126" s="245"/>
      <c r="E126" s="245"/>
      <c r="F126" s="274">
        <v>50</v>
      </c>
      <c r="G126" s="274"/>
    </row>
    <row r="127" spans="1:7" s="237" customFormat="1" ht="20.25" customHeight="1">
      <c r="A127" s="236">
        <v>204</v>
      </c>
      <c r="B127" s="251" t="s">
        <v>3251</v>
      </c>
      <c r="C127" s="244">
        <f t="shared" si="1"/>
        <v>32775.141991999997</v>
      </c>
      <c r="D127" s="244">
        <v>29441.051992000001</v>
      </c>
      <c r="E127" s="244">
        <v>3334.0899999999997</v>
      </c>
      <c r="F127" s="273">
        <v>3629</v>
      </c>
      <c r="G127" s="273">
        <v>6037.24</v>
      </c>
    </row>
    <row r="128" spans="1:7" s="237" customFormat="1" ht="20.25" customHeight="1">
      <c r="A128" s="238">
        <v>20401</v>
      </c>
      <c r="B128" s="252" t="s">
        <v>3252</v>
      </c>
      <c r="C128" s="245">
        <f t="shared" si="1"/>
        <v>30</v>
      </c>
      <c r="D128" s="245">
        <v>30</v>
      </c>
      <c r="E128" s="245"/>
      <c r="F128" s="274">
        <v>565</v>
      </c>
      <c r="G128" s="274">
        <v>0</v>
      </c>
    </row>
    <row r="129" spans="1:7" s="237" customFormat="1" ht="20.25" customHeight="1">
      <c r="A129" s="239">
        <v>2040103</v>
      </c>
      <c r="B129" s="253" t="s">
        <v>3607</v>
      </c>
      <c r="C129" s="246"/>
      <c r="D129" s="246"/>
      <c r="E129" s="246"/>
      <c r="F129" s="272">
        <v>565</v>
      </c>
      <c r="G129" s="272"/>
    </row>
    <row r="130" spans="1:7" s="237" customFormat="1" ht="20.25" customHeight="1">
      <c r="A130" s="239">
        <v>2040199</v>
      </c>
      <c r="B130" s="253" t="s">
        <v>3253</v>
      </c>
      <c r="C130" s="246">
        <f t="shared" si="1"/>
        <v>30</v>
      </c>
      <c r="D130" s="246">
        <v>30</v>
      </c>
      <c r="E130" s="246"/>
      <c r="F130" s="272"/>
      <c r="G130" s="272"/>
    </row>
    <row r="131" spans="1:7" s="237" customFormat="1" ht="20.25" customHeight="1">
      <c r="A131" s="238">
        <v>20402</v>
      </c>
      <c r="B131" s="252" t="s">
        <v>3254</v>
      </c>
      <c r="C131" s="245">
        <f t="shared" si="1"/>
        <v>23024.363488000003</v>
      </c>
      <c r="D131" s="245">
        <v>20261.033488000001</v>
      </c>
      <c r="E131" s="245">
        <v>2763.33</v>
      </c>
      <c r="F131" s="274">
        <v>3064</v>
      </c>
      <c r="G131" s="274">
        <v>4543.5199999999995</v>
      </c>
    </row>
    <row r="132" spans="1:7" s="237" customFormat="1" ht="20.25" customHeight="1">
      <c r="A132" s="239">
        <v>2040201</v>
      </c>
      <c r="B132" s="253" t="s">
        <v>3181</v>
      </c>
      <c r="C132" s="246">
        <f t="shared" si="1"/>
        <v>17482.123488000001</v>
      </c>
      <c r="D132" s="246">
        <v>17482.123488000001</v>
      </c>
      <c r="E132" s="246"/>
      <c r="F132" s="272">
        <v>0</v>
      </c>
      <c r="G132" s="272">
        <v>260.3</v>
      </c>
    </row>
    <row r="133" spans="1:7" s="237" customFormat="1" ht="20.25" customHeight="1">
      <c r="A133" s="239">
        <v>2040202</v>
      </c>
      <c r="B133" s="253" t="s">
        <v>3182</v>
      </c>
      <c r="C133" s="246">
        <f t="shared" si="1"/>
        <v>2778.91</v>
      </c>
      <c r="D133" s="246">
        <v>2778.91</v>
      </c>
      <c r="E133" s="246"/>
      <c r="F133" s="272"/>
      <c r="G133" s="272"/>
    </row>
    <row r="134" spans="1:7" s="237" customFormat="1" ht="20.25" customHeight="1">
      <c r="A134" s="239">
        <v>2040204</v>
      </c>
      <c r="B134" s="253" t="s">
        <v>3255</v>
      </c>
      <c r="C134" s="246">
        <f t="shared" si="1"/>
        <v>2381.84</v>
      </c>
      <c r="D134" s="246"/>
      <c r="E134" s="246">
        <v>2381.84</v>
      </c>
      <c r="F134" s="272">
        <v>1760</v>
      </c>
      <c r="G134" s="272">
        <v>2809.55</v>
      </c>
    </row>
    <row r="135" spans="1:7" s="237" customFormat="1" ht="20.25" customHeight="1">
      <c r="A135" s="239">
        <v>2040212</v>
      </c>
      <c r="B135" s="264" t="s">
        <v>3608</v>
      </c>
      <c r="C135" s="246"/>
      <c r="D135" s="246"/>
      <c r="E135" s="246"/>
      <c r="F135" s="272">
        <v>60</v>
      </c>
      <c r="G135" s="272"/>
    </row>
    <row r="136" spans="1:7" s="237" customFormat="1" ht="20.25" customHeight="1">
      <c r="A136" s="239">
        <v>2040250</v>
      </c>
      <c r="B136" s="253" t="s">
        <v>3256</v>
      </c>
      <c r="C136" s="246">
        <f t="shared" si="1"/>
        <v>167.14</v>
      </c>
      <c r="D136" s="246"/>
      <c r="E136" s="246">
        <v>167.14</v>
      </c>
      <c r="F136" s="272"/>
      <c r="G136" s="272"/>
    </row>
    <row r="137" spans="1:7" s="237" customFormat="1" ht="20.25" customHeight="1">
      <c r="A137" s="239">
        <v>2040299</v>
      </c>
      <c r="B137" s="253" t="s">
        <v>3257</v>
      </c>
      <c r="C137" s="246">
        <f t="shared" si="1"/>
        <v>214.35</v>
      </c>
      <c r="D137" s="246"/>
      <c r="E137" s="246">
        <v>214.35</v>
      </c>
      <c r="F137" s="272">
        <v>1244</v>
      </c>
      <c r="G137" s="272">
        <v>1473.67</v>
      </c>
    </row>
    <row r="138" spans="1:7" s="237" customFormat="1" ht="20.25" customHeight="1">
      <c r="A138" s="238">
        <v>20404</v>
      </c>
      <c r="B138" s="252" t="s">
        <v>3258</v>
      </c>
      <c r="C138" s="245">
        <f t="shared" si="1"/>
        <v>2473.0332920000001</v>
      </c>
      <c r="D138" s="245">
        <v>2473.0332920000001</v>
      </c>
      <c r="E138" s="245"/>
      <c r="F138" s="274"/>
      <c r="G138" s="274"/>
    </row>
    <row r="139" spans="1:7" s="237" customFormat="1" ht="20.25" customHeight="1">
      <c r="A139" s="239">
        <v>2040401</v>
      </c>
      <c r="B139" s="253" t="s">
        <v>3181</v>
      </c>
      <c r="C139" s="246">
        <f t="shared" si="1"/>
        <v>2008.6374960000001</v>
      </c>
      <c r="D139" s="246">
        <v>2008.6374960000001</v>
      </c>
      <c r="E139" s="246"/>
      <c r="F139" s="272"/>
      <c r="G139" s="272"/>
    </row>
    <row r="140" spans="1:7" s="237" customFormat="1" ht="20.25" customHeight="1">
      <c r="A140" s="239">
        <v>2040402</v>
      </c>
      <c r="B140" s="253" t="s">
        <v>3182</v>
      </c>
      <c r="C140" s="246">
        <f t="shared" si="1"/>
        <v>464.39579600000002</v>
      </c>
      <c r="D140" s="246">
        <v>464.39579600000002</v>
      </c>
      <c r="E140" s="246"/>
      <c r="F140" s="272"/>
      <c r="G140" s="272"/>
    </row>
    <row r="141" spans="1:7" s="237" customFormat="1" ht="20.25" customHeight="1">
      <c r="A141" s="238">
        <v>20405</v>
      </c>
      <c r="B141" s="252" t="s">
        <v>3259</v>
      </c>
      <c r="C141" s="245">
        <f t="shared" si="1"/>
        <v>4190.772688</v>
      </c>
      <c r="D141" s="245">
        <v>4190.772688</v>
      </c>
      <c r="E141" s="245"/>
      <c r="F141" s="274"/>
      <c r="G141" s="274"/>
    </row>
    <row r="142" spans="1:7" s="237" customFormat="1" ht="20.25" customHeight="1">
      <c r="A142" s="239">
        <v>2040501</v>
      </c>
      <c r="B142" s="253" t="s">
        <v>3181</v>
      </c>
      <c r="C142" s="246">
        <f t="shared" si="1"/>
        <v>3282.5126879999998</v>
      </c>
      <c r="D142" s="246">
        <v>3282.5126879999998</v>
      </c>
      <c r="E142" s="246"/>
      <c r="F142" s="272"/>
      <c r="G142" s="272"/>
    </row>
    <row r="143" spans="1:7" s="237" customFormat="1" ht="20.25" customHeight="1">
      <c r="A143" s="239">
        <v>2040502</v>
      </c>
      <c r="B143" s="253" t="s">
        <v>3182</v>
      </c>
      <c r="C143" s="246">
        <f t="shared" si="1"/>
        <v>758.26</v>
      </c>
      <c r="D143" s="246">
        <v>758.26</v>
      </c>
      <c r="E143" s="246"/>
      <c r="F143" s="272"/>
      <c r="G143" s="272"/>
    </row>
    <row r="144" spans="1:7" s="237" customFormat="1" ht="20.25" customHeight="1">
      <c r="A144" s="239">
        <v>2040599</v>
      </c>
      <c r="B144" s="253" t="s">
        <v>3260</v>
      </c>
      <c r="C144" s="246">
        <f t="shared" si="1"/>
        <v>150</v>
      </c>
      <c r="D144" s="246">
        <v>150</v>
      </c>
      <c r="E144" s="246"/>
      <c r="F144" s="272"/>
      <c r="G144" s="272"/>
    </row>
    <row r="145" spans="1:7" s="237" customFormat="1" ht="20.25" customHeight="1">
      <c r="A145" s="238">
        <v>20406</v>
      </c>
      <c r="B145" s="252" t="s">
        <v>3261</v>
      </c>
      <c r="C145" s="245">
        <f t="shared" ref="C145:C210" si="2">D145+E145</f>
        <v>2101.9725239999998</v>
      </c>
      <c r="D145" s="245">
        <v>1856.2125239999998</v>
      </c>
      <c r="E145" s="245">
        <v>245.76</v>
      </c>
      <c r="F145" s="274">
        <v>0</v>
      </c>
      <c r="G145" s="274">
        <v>365.42999999999995</v>
      </c>
    </row>
    <row r="146" spans="1:7" s="237" customFormat="1" ht="20.25" customHeight="1">
      <c r="A146" s="239">
        <v>2040601</v>
      </c>
      <c r="B146" s="253" t="s">
        <v>3181</v>
      </c>
      <c r="C146" s="246">
        <f t="shared" si="2"/>
        <v>1274.6725240000001</v>
      </c>
      <c r="D146" s="246">
        <v>1274.6725240000001</v>
      </c>
      <c r="E146" s="246"/>
      <c r="F146" s="272">
        <v>0</v>
      </c>
      <c r="G146" s="272">
        <v>52.48</v>
      </c>
    </row>
    <row r="147" spans="1:7" s="237" customFormat="1" ht="20.25" customHeight="1">
      <c r="A147" s="239">
        <v>2040602</v>
      </c>
      <c r="B147" s="253" t="s">
        <v>3182</v>
      </c>
      <c r="C147" s="246">
        <f t="shared" si="2"/>
        <v>123.04</v>
      </c>
      <c r="D147" s="246">
        <v>123.04</v>
      </c>
      <c r="E147" s="246"/>
      <c r="F147" s="272"/>
      <c r="G147" s="272"/>
    </row>
    <row r="148" spans="1:7" s="237" customFormat="1" ht="20.25" customHeight="1">
      <c r="A148" s="239">
        <v>2040604</v>
      </c>
      <c r="B148" s="253" t="s">
        <v>3262</v>
      </c>
      <c r="C148" s="246">
        <f t="shared" si="2"/>
        <v>353.41</v>
      </c>
      <c r="D148" s="246">
        <v>205</v>
      </c>
      <c r="E148" s="246">
        <v>148.41000000000003</v>
      </c>
      <c r="F148" s="272">
        <v>0</v>
      </c>
      <c r="G148" s="272">
        <v>312.95</v>
      </c>
    </row>
    <row r="149" spans="1:7" s="237" customFormat="1" ht="20.25" customHeight="1">
      <c r="A149" s="239">
        <v>2040605</v>
      </c>
      <c r="B149" s="253" t="s">
        <v>3263</v>
      </c>
      <c r="C149" s="246">
        <f t="shared" si="2"/>
        <v>171</v>
      </c>
      <c r="D149" s="246">
        <v>145</v>
      </c>
      <c r="E149" s="246">
        <v>26</v>
      </c>
      <c r="F149" s="272"/>
      <c r="G149" s="272"/>
    </row>
    <row r="150" spans="1:7" s="237" customFormat="1" ht="20.25" customHeight="1">
      <c r="A150" s="239">
        <v>2040606</v>
      </c>
      <c r="B150" s="253" t="s">
        <v>3264</v>
      </c>
      <c r="C150" s="246">
        <f t="shared" si="2"/>
        <v>26</v>
      </c>
      <c r="D150" s="246"/>
      <c r="E150" s="246">
        <v>26</v>
      </c>
      <c r="F150" s="272"/>
      <c r="G150" s="272"/>
    </row>
    <row r="151" spans="1:7" s="237" customFormat="1" ht="20.25" customHeight="1">
      <c r="A151" s="239">
        <v>2040607</v>
      </c>
      <c r="B151" s="253" t="s">
        <v>3265</v>
      </c>
      <c r="C151" s="246">
        <f t="shared" si="2"/>
        <v>52</v>
      </c>
      <c r="D151" s="246">
        <v>46</v>
      </c>
      <c r="E151" s="246">
        <v>6</v>
      </c>
      <c r="F151" s="272"/>
      <c r="G151" s="272"/>
    </row>
    <row r="152" spans="1:7" s="237" customFormat="1" ht="20.25" customHeight="1">
      <c r="A152" s="239">
        <v>2040610</v>
      </c>
      <c r="B152" s="253" t="s">
        <v>3266</v>
      </c>
      <c r="C152" s="246">
        <f t="shared" si="2"/>
        <v>71.849999999999994</v>
      </c>
      <c r="D152" s="246">
        <v>62.5</v>
      </c>
      <c r="E152" s="246">
        <v>9.35</v>
      </c>
      <c r="F152" s="272"/>
      <c r="G152" s="272"/>
    </row>
    <row r="153" spans="1:7" s="237" customFormat="1" ht="20.25" customHeight="1">
      <c r="A153" s="239">
        <v>2040699</v>
      </c>
      <c r="B153" s="253" t="s">
        <v>3267</v>
      </c>
      <c r="C153" s="246">
        <f t="shared" si="2"/>
        <v>30</v>
      </c>
      <c r="D153" s="246"/>
      <c r="E153" s="246">
        <v>30</v>
      </c>
      <c r="F153" s="272"/>
      <c r="G153" s="272"/>
    </row>
    <row r="154" spans="1:7" s="237" customFormat="1" ht="20.25" customHeight="1">
      <c r="A154" s="238">
        <v>20499</v>
      </c>
      <c r="B154" s="252" t="s">
        <v>3268</v>
      </c>
      <c r="C154" s="245">
        <f t="shared" si="2"/>
        <v>955</v>
      </c>
      <c r="D154" s="245">
        <v>630</v>
      </c>
      <c r="E154" s="245">
        <v>325</v>
      </c>
      <c r="F154" s="274">
        <v>0</v>
      </c>
      <c r="G154" s="274">
        <v>1128.29</v>
      </c>
    </row>
    <row r="155" spans="1:7" s="237" customFormat="1" ht="20.25" customHeight="1">
      <c r="A155" s="239">
        <v>2049901</v>
      </c>
      <c r="B155" s="253" t="s">
        <v>3269</v>
      </c>
      <c r="C155" s="246">
        <f t="shared" si="2"/>
        <v>954</v>
      </c>
      <c r="D155" s="246">
        <v>630</v>
      </c>
      <c r="E155" s="246">
        <v>324</v>
      </c>
      <c r="F155" s="272">
        <v>0</v>
      </c>
      <c r="G155" s="272">
        <v>1128.29</v>
      </c>
    </row>
    <row r="156" spans="1:7" s="237" customFormat="1" ht="20.25" customHeight="1">
      <c r="A156" s="239">
        <v>2049902</v>
      </c>
      <c r="B156" s="253" t="s">
        <v>3270</v>
      </c>
      <c r="C156" s="246">
        <f t="shared" si="2"/>
        <v>1</v>
      </c>
      <c r="D156" s="246"/>
      <c r="E156" s="246">
        <v>1</v>
      </c>
      <c r="F156" s="272"/>
      <c r="G156" s="272"/>
    </row>
    <row r="157" spans="1:7" s="237" customFormat="1" ht="20.25" customHeight="1">
      <c r="A157" s="236">
        <v>205</v>
      </c>
      <c r="B157" s="251" t="s">
        <v>3271</v>
      </c>
      <c r="C157" s="244">
        <f t="shared" si="2"/>
        <v>118866.43410300001</v>
      </c>
      <c r="D157" s="244">
        <v>113318.004103</v>
      </c>
      <c r="E157" s="244">
        <v>5548.43</v>
      </c>
      <c r="F157" s="273">
        <v>50</v>
      </c>
      <c r="G157" s="273">
        <v>4662.75</v>
      </c>
    </row>
    <row r="158" spans="1:7" s="237" customFormat="1" ht="20.25" customHeight="1">
      <c r="A158" s="238">
        <v>20501</v>
      </c>
      <c r="B158" s="252" t="s">
        <v>3272</v>
      </c>
      <c r="C158" s="245">
        <f t="shared" si="2"/>
        <v>4505.9367160000002</v>
      </c>
      <c r="D158" s="245">
        <v>2789.7367159999999</v>
      </c>
      <c r="E158" s="245">
        <v>1716.2</v>
      </c>
      <c r="F158" s="274">
        <v>0</v>
      </c>
      <c r="G158" s="274">
        <v>3189.23</v>
      </c>
    </row>
    <row r="159" spans="1:7" s="237" customFormat="1" ht="20.25" customHeight="1">
      <c r="A159" s="239">
        <v>2050101</v>
      </c>
      <c r="B159" s="253" t="s">
        <v>3181</v>
      </c>
      <c r="C159" s="246">
        <f t="shared" si="2"/>
        <v>2894.9367159999997</v>
      </c>
      <c r="D159" s="246">
        <v>2789.7367159999999</v>
      </c>
      <c r="E159" s="246">
        <v>105.2</v>
      </c>
      <c r="F159" s="272">
        <v>0</v>
      </c>
      <c r="G159" s="272">
        <v>35.11</v>
      </c>
    </row>
    <row r="160" spans="1:7" s="237" customFormat="1" ht="20.25" customHeight="1">
      <c r="A160" s="239">
        <v>2050102</v>
      </c>
      <c r="B160" s="253" t="s">
        <v>3273</v>
      </c>
      <c r="C160" s="246">
        <f t="shared" si="2"/>
        <v>651</v>
      </c>
      <c r="D160" s="246"/>
      <c r="E160" s="246">
        <v>651</v>
      </c>
      <c r="F160" s="272">
        <v>0</v>
      </c>
      <c r="G160" s="272">
        <v>13.45</v>
      </c>
    </row>
    <row r="161" spans="1:7" s="237" customFormat="1" ht="20.25" customHeight="1">
      <c r="A161" s="239">
        <v>2050103</v>
      </c>
      <c r="B161" s="253" t="s">
        <v>3274</v>
      </c>
      <c r="C161" s="246">
        <f t="shared" si="2"/>
        <v>110</v>
      </c>
      <c r="D161" s="246"/>
      <c r="E161" s="246">
        <v>110</v>
      </c>
      <c r="F161" s="272"/>
      <c r="G161" s="272"/>
    </row>
    <row r="162" spans="1:7" s="237" customFormat="1" ht="20.25" customHeight="1">
      <c r="A162" s="239">
        <v>2050199</v>
      </c>
      <c r="B162" s="253" t="s">
        <v>3275</v>
      </c>
      <c r="C162" s="246">
        <f t="shared" si="2"/>
        <v>850</v>
      </c>
      <c r="D162" s="246"/>
      <c r="E162" s="246">
        <v>850</v>
      </c>
      <c r="F162" s="272">
        <v>0</v>
      </c>
      <c r="G162" s="272">
        <v>3140.67</v>
      </c>
    </row>
    <row r="163" spans="1:7" s="237" customFormat="1" ht="20.25" customHeight="1">
      <c r="A163" s="238">
        <v>20502</v>
      </c>
      <c r="B163" s="252" t="s">
        <v>3276</v>
      </c>
      <c r="C163" s="245">
        <f t="shared" si="2"/>
        <v>91305.470474000002</v>
      </c>
      <c r="D163" s="245">
        <v>87497.240474000006</v>
      </c>
      <c r="E163" s="245">
        <v>3808.23</v>
      </c>
      <c r="F163" s="274">
        <v>50</v>
      </c>
      <c r="G163" s="274">
        <v>1473.52</v>
      </c>
    </row>
    <row r="164" spans="1:7" s="237" customFormat="1" ht="20.25" customHeight="1">
      <c r="A164" s="239">
        <v>2050201</v>
      </c>
      <c r="B164" s="253" t="s">
        <v>3277</v>
      </c>
      <c r="C164" s="246">
        <f t="shared" si="2"/>
        <v>13044.620652</v>
      </c>
      <c r="D164" s="246">
        <v>11155.740652</v>
      </c>
      <c r="E164" s="246">
        <v>1888.8799999999999</v>
      </c>
      <c r="F164" s="272">
        <v>0</v>
      </c>
      <c r="G164" s="272">
        <v>750.82</v>
      </c>
    </row>
    <row r="165" spans="1:7" s="237" customFormat="1" ht="20.25" customHeight="1">
      <c r="A165" s="239">
        <v>2050202</v>
      </c>
      <c r="B165" s="253" t="s">
        <v>3278</v>
      </c>
      <c r="C165" s="246">
        <f t="shared" si="2"/>
        <v>26338.742719999998</v>
      </c>
      <c r="D165" s="246">
        <v>24544.39272</v>
      </c>
      <c r="E165" s="246">
        <v>1794.35</v>
      </c>
      <c r="F165" s="272">
        <v>50</v>
      </c>
      <c r="G165" s="272">
        <v>45</v>
      </c>
    </row>
    <row r="166" spans="1:7" s="237" customFormat="1" ht="20.25" customHeight="1">
      <c r="A166" s="239">
        <v>2050203</v>
      </c>
      <c r="B166" s="253" t="s">
        <v>3279</v>
      </c>
      <c r="C166" s="246">
        <f t="shared" si="2"/>
        <v>23562.763909999998</v>
      </c>
      <c r="D166" s="246">
        <v>23472.763909999998</v>
      </c>
      <c r="E166" s="246">
        <v>90</v>
      </c>
      <c r="F166" s="272">
        <v>0</v>
      </c>
      <c r="G166" s="272">
        <v>131</v>
      </c>
    </row>
    <row r="167" spans="1:7" s="237" customFormat="1" ht="20.25" customHeight="1">
      <c r="A167" s="239">
        <v>2050204</v>
      </c>
      <c r="B167" s="253" t="s">
        <v>3280</v>
      </c>
      <c r="C167" s="246">
        <f t="shared" si="2"/>
        <v>7205.4523920000001</v>
      </c>
      <c r="D167" s="246">
        <v>7205.4523920000001</v>
      </c>
      <c r="E167" s="246"/>
      <c r="F167" s="272"/>
      <c r="G167" s="272"/>
    </row>
    <row r="168" spans="1:7" s="237" customFormat="1" ht="20.25" customHeight="1">
      <c r="A168" s="239">
        <v>2050299</v>
      </c>
      <c r="B168" s="253" t="s">
        <v>3281</v>
      </c>
      <c r="C168" s="246">
        <f t="shared" si="2"/>
        <v>21153.890800000001</v>
      </c>
      <c r="D168" s="246">
        <v>21118.890800000001</v>
      </c>
      <c r="E168" s="246">
        <v>35</v>
      </c>
      <c r="F168" s="272">
        <v>0</v>
      </c>
      <c r="G168" s="272">
        <v>546.70000000000005</v>
      </c>
    </row>
    <row r="169" spans="1:7" s="237" customFormat="1" ht="20.25" customHeight="1">
      <c r="A169" s="238">
        <v>20503</v>
      </c>
      <c r="B169" s="252" t="s">
        <v>3282</v>
      </c>
      <c r="C169" s="245">
        <f t="shared" si="2"/>
        <v>4888.0017719999996</v>
      </c>
      <c r="D169" s="245">
        <v>4888.0017719999996</v>
      </c>
      <c r="E169" s="245"/>
      <c r="F169" s="274"/>
      <c r="G169" s="274"/>
    </row>
    <row r="170" spans="1:7" s="237" customFormat="1" ht="20.25" customHeight="1">
      <c r="A170" s="239">
        <v>2050302</v>
      </c>
      <c r="B170" s="253" t="s">
        <v>3283</v>
      </c>
      <c r="C170" s="246">
        <f t="shared" si="2"/>
        <v>4545.045032</v>
      </c>
      <c r="D170" s="246">
        <v>4545.045032</v>
      </c>
      <c r="E170" s="246"/>
      <c r="F170" s="272"/>
      <c r="G170" s="272"/>
    </row>
    <row r="171" spans="1:7" s="237" customFormat="1" ht="20.25" customHeight="1">
      <c r="A171" s="239">
        <v>2050399</v>
      </c>
      <c r="B171" s="253" t="s">
        <v>3284</v>
      </c>
      <c r="C171" s="246">
        <f t="shared" si="2"/>
        <v>342.95673999999997</v>
      </c>
      <c r="D171" s="246">
        <v>342.95673999999997</v>
      </c>
      <c r="E171" s="246"/>
      <c r="F171" s="272"/>
      <c r="G171" s="272"/>
    </row>
    <row r="172" spans="1:7" s="237" customFormat="1" ht="20.25" customHeight="1">
      <c r="A172" s="238">
        <v>20504</v>
      </c>
      <c r="B172" s="252" t="s">
        <v>3285</v>
      </c>
      <c r="C172" s="245">
        <f t="shared" si="2"/>
        <v>220.18667600000001</v>
      </c>
      <c r="D172" s="245">
        <v>196.18667600000001</v>
      </c>
      <c r="E172" s="245">
        <v>24</v>
      </c>
      <c r="F172" s="274"/>
      <c r="G172" s="274"/>
    </row>
    <row r="173" spans="1:7" s="237" customFormat="1" ht="20.25" customHeight="1">
      <c r="A173" s="239">
        <v>2050402</v>
      </c>
      <c r="B173" s="253" t="s">
        <v>3286</v>
      </c>
      <c r="C173" s="246">
        <f t="shared" si="2"/>
        <v>12</v>
      </c>
      <c r="D173" s="246"/>
      <c r="E173" s="246">
        <v>12</v>
      </c>
      <c r="F173" s="272"/>
      <c r="G173" s="272"/>
    </row>
    <row r="174" spans="1:7" s="237" customFormat="1" ht="20.25" customHeight="1">
      <c r="A174" s="239">
        <v>2050403</v>
      </c>
      <c r="B174" s="253" t="s">
        <v>3287</v>
      </c>
      <c r="C174" s="246">
        <f t="shared" si="2"/>
        <v>50.186675999999999</v>
      </c>
      <c r="D174" s="246">
        <v>50.186675999999999</v>
      </c>
      <c r="E174" s="246"/>
      <c r="F174" s="272"/>
      <c r="G174" s="272"/>
    </row>
    <row r="175" spans="1:7" s="237" customFormat="1" ht="20.25" customHeight="1">
      <c r="A175" s="239">
        <v>2050499</v>
      </c>
      <c r="B175" s="253" t="s">
        <v>3288</v>
      </c>
      <c r="C175" s="246">
        <f t="shared" si="2"/>
        <v>158</v>
      </c>
      <c r="D175" s="246">
        <v>146</v>
      </c>
      <c r="E175" s="246">
        <v>12</v>
      </c>
      <c r="F175" s="272"/>
      <c r="G175" s="272"/>
    </row>
    <row r="176" spans="1:7" s="237" customFormat="1" ht="20.25" customHeight="1">
      <c r="A176" s="238">
        <v>20505</v>
      </c>
      <c r="B176" s="252" t="s">
        <v>3289</v>
      </c>
      <c r="C176" s="245">
        <f t="shared" si="2"/>
        <v>275.789872</v>
      </c>
      <c r="D176" s="245">
        <v>275.789872</v>
      </c>
      <c r="E176" s="245"/>
      <c r="F176" s="274"/>
      <c r="G176" s="274"/>
    </row>
    <row r="177" spans="1:7" s="237" customFormat="1" ht="20.25" customHeight="1">
      <c r="A177" s="239">
        <v>2050501</v>
      </c>
      <c r="B177" s="253" t="s">
        <v>3290</v>
      </c>
      <c r="C177" s="246">
        <f t="shared" si="2"/>
        <v>275.789872</v>
      </c>
      <c r="D177" s="246">
        <v>275.789872</v>
      </c>
      <c r="E177" s="246"/>
      <c r="F177" s="272"/>
      <c r="G177" s="272"/>
    </row>
    <row r="178" spans="1:7" s="237" customFormat="1" ht="20.25" customHeight="1">
      <c r="A178" s="238">
        <v>20507</v>
      </c>
      <c r="B178" s="252" t="s">
        <v>3291</v>
      </c>
      <c r="C178" s="245">
        <f t="shared" si="2"/>
        <v>451.05271699999997</v>
      </c>
      <c r="D178" s="245">
        <v>451.05271699999997</v>
      </c>
      <c r="E178" s="245"/>
      <c r="F178" s="274"/>
      <c r="G178" s="274"/>
    </row>
    <row r="179" spans="1:7" s="237" customFormat="1" ht="20.25" customHeight="1">
      <c r="A179" s="239">
        <v>2050701</v>
      </c>
      <c r="B179" s="253" t="s">
        <v>3292</v>
      </c>
      <c r="C179" s="246">
        <f t="shared" si="2"/>
        <v>451.05271699999997</v>
      </c>
      <c r="D179" s="246">
        <v>451.05271699999997</v>
      </c>
      <c r="E179" s="246"/>
      <c r="F179" s="272"/>
      <c r="G179" s="272"/>
    </row>
    <row r="180" spans="1:7" s="237" customFormat="1" ht="20.25" customHeight="1">
      <c r="A180" s="238">
        <v>20508</v>
      </c>
      <c r="B180" s="252" t="s">
        <v>3293</v>
      </c>
      <c r="C180" s="245">
        <f t="shared" si="2"/>
        <v>1588.320964</v>
      </c>
      <c r="D180" s="245">
        <v>1588.320964</v>
      </c>
      <c r="E180" s="245"/>
      <c r="F180" s="274"/>
      <c r="G180" s="274"/>
    </row>
    <row r="181" spans="1:7" s="237" customFormat="1" ht="20.25" customHeight="1">
      <c r="A181" s="239">
        <v>2050801</v>
      </c>
      <c r="B181" s="253" t="s">
        <v>3294</v>
      </c>
      <c r="C181" s="246">
        <f t="shared" si="2"/>
        <v>1118.4009039999999</v>
      </c>
      <c r="D181" s="246">
        <v>1118.4009039999999</v>
      </c>
      <c r="E181" s="246"/>
      <c r="F181" s="272"/>
      <c r="G181" s="272"/>
    </row>
    <row r="182" spans="1:7" s="237" customFormat="1" ht="20.25" customHeight="1">
      <c r="A182" s="239">
        <v>2050802</v>
      </c>
      <c r="B182" s="253" t="s">
        <v>3295</v>
      </c>
      <c r="C182" s="246">
        <f t="shared" si="2"/>
        <v>469.92005999999998</v>
      </c>
      <c r="D182" s="246">
        <v>469.92005999999998</v>
      </c>
      <c r="E182" s="246"/>
      <c r="F182" s="272"/>
      <c r="G182" s="272"/>
    </row>
    <row r="183" spans="1:7" s="237" customFormat="1" ht="20.25" customHeight="1">
      <c r="A183" s="238">
        <v>20509</v>
      </c>
      <c r="B183" s="252" t="s">
        <v>3296</v>
      </c>
      <c r="C183" s="245">
        <f t="shared" si="2"/>
        <v>50</v>
      </c>
      <c r="D183" s="245">
        <v>50</v>
      </c>
      <c r="E183" s="245"/>
      <c r="F183" s="274"/>
      <c r="G183" s="274"/>
    </row>
    <row r="184" spans="1:7" s="237" customFormat="1" ht="20.25" customHeight="1">
      <c r="A184" s="239">
        <v>2050999</v>
      </c>
      <c r="B184" s="253" t="s">
        <v>3297</v>
      </c>
      <c r="C184" s="246">
        <f t="shared" si="2"/>
        <v>50</v>
      </c>
      <c r="D184" s="246">
        <v>50</v>
      </c>
      <c r="E184" s="246"/>
      <c r="F184" s="272"/>
      <c r="G184" s="272"/>
    </row>
    <row r="185" spans="1:7" s="237" customFormat="1" ht="20.25" customHeight="1">
      <c r="A185" s="238">
        <v>20599</v>
      </c>
      <c r="B185" s="252" t="s">
        <v>3298</v>
      </c>
      <c r="C185" s="245">
        <f t="shared" si="2"/>
        <v>15581.674912</v>
      </c>
      <c r="D185" s="245">
        <v>15581.674912</v>
      </c>
      <c r="E185" s="245"/>
      <c r="F185" s="274"/>
      <c r="G185" s="274"/>
    </row>
    <row r="186" spans="1:7" s="237" customFormat="1" ht="20.25" customHeight="1">
      <c r="A186" s="239">
        <v>2059999</v>
      </c>
      <c r="B186" s="253" t="s">
        <v>3299</v>
      </c>
      <c r="C186" s="246">
        <f t="shared" si="2"/>
        <v>15581.674912</v>
      </c>
      <c r="D186" s="246">
        <v>15581.674912</v>
      </c>
      <c r="E186" s="246"/>
      <c r="F186" s="272"/>
      <c r="G186" s="272"/>
    </row>
    <row r="187" spans="1:7" s="237" customFormat="1" ht="20.25" customHeight="1">
      <c r="A187" s="236">
        <v>206</v>
      </c>
      <c r="B187" s="251" t="s">
        <v>3300</v>
      </c>
      <c r="C187" s="244">
        <f t="shared" si="2"/>
        <v>13616.2186</v>
      </c>
      <c r="D187" s="244">
        <v>13072.518599999999</v>
      </c>
      <c r="E187" s="244">
        <v>543.70000000000005</v>
      </c>
      <c r="F187" s="273">
        <v>24747</v>
      </c>
      <c r="G187" s="273">
        <v>246.34</v>
      </c>
    </row>
    <row r="188" spans="1:7" s="237" customFormat="1" ht="20.25" customHeight="1">
      <c r="A188" s="238">
        <v>20601</v>
      </c>
      <c r="B188" s="252" t="s">
        <v>3301</v>
      </c>
      <c r="C188" s="245">
        <f t="shared" si="2"/>
        <v>768.7</v>
      </c>
      <c r="D188" s="245">
        <v>355</v>
      </c>
      <c r="E188" s="245">
        <v>413.7</v>
      </c>
      <c r="F188" s="274">
        <v>0</v>
      </c>
      <c r="G188" s="274">
        <v>13.02</v>
      </c>
    </row>
    <row r="189" spans="1:7" s="237" customFormat="1" ht="20.25" customHeight="1">
      <c r="A189" s="239">
        <v>2060101</v>
      </c>
      <c r="B189" s="253" t="s">
        <v>3302</v>
      </c>
      <c r="C189" s="246">
        <f t="shared" si="2"/>
        <v>2.2000000000000002</v>
      </c>
      <c r="D189" s="246"/>
      <c r="E189" s="246">
        <v>2.2000000000000002</v>
      </c>
      <c r="F189" s="272">
        <v>0</v>
      </c>
      <c r="G189" s="272">
        <v>1.02</v>
      </c>
    </row>
    <row r="190" spans="1:7" s="237" customFormat="1" ht="20.25" customHeight="1">
      <c r="A190" s="239">
        <v>2060102</v>
      </c>
      <c r="B190" s="253" t="s">
        <v>3303</v>
      </c>
      <c r="C190" s="246">
        <f t="shared" si="2"/>
        <v>331.5</v>
      </c>
      <c r="D190" s="246"/>
      <c r="E190" s="246">
        <v>331.5</v>
      </c>
      <c r="F190" s="272">
        <v>0</v>
      </c>
      <c r="G190" s="272">
        <v>12</v>
      </c>
    </row>
    <row r="191" spans="1:7" s="237" customFormat="1" ht="20.25" customHeight="1">
      <c r="A191" s="239">
        <v>2060199</v>
      </c>
      <c r="B191" s="253" t="s">
        <v>3304</v>
      </c>
      <c r="C191" s="246">
        <f t="shared" si="2"/>
        <v>435</v>
      </c>
      <c r="D191" s="246">
        <v>355</v>
      </c>
      <c r="E191" s="246">
        <v>80</v>
      </c>
      <c r="F191" s="272"/>
      <c r="G191" s="272"/>
    </row>
    <row r="192" spans="1:7" s="237" customFormat="1" ht="20.25" customHeight="1">
      <c r="A192" s="238">
        <v>20604</v>
      </c>
      <c r="B192" s="252" t="s">
        <v>3305</v>
      </c>
      <c r="C192" s="245">
        <f t="shared" si="2"/>
        <v>3646.5185999999999</v>
      </c>
      <c r="D192" s="245">
        <v>3646.5185999999999</v>
      </c>
      <c r="E192" s="245"/>
      <c r="F192" s="274">
        <v>1100</v>
      </c>
      <c r="G192" s="274">
        <v>0</v>
      </c>
    </row>
    <row r="193" spans="1:7" s="237" customFormat="1" ht="20.25" customHeight="1">
      <c r="A193" s="239">
        <v>2060401</v>
      </c>
      <c r="B193" s="253" t="s">
        <v>3306</v>
      </c>
      <c r="C193" s="246">
        <f t="shared" si="2"/>
        <v>406.51859999999999</v>
      </c>
      <c r="D193" s="246">
        <v>406.51859999999999</v>
      </c>
      <c r="E193" s="246"/>
      <c r="F193" s="272"/>
      <c r="G193" s="272"/>
    </row>
    <row r="194" spans="1:7" s="237" customFormat="1" ht="20.25" customHeight="1">
      <c r="A194" s="239">
        <v>2060402</v>
      </c>
      <c r="B194" s="253" t="s">
        <v>3307</v>
      </c>
      <c r="C194" s="246">
        <f t="shared" si="2"/>
        <v>2590</v>
      </c>
      <c r="D194" s="246">
        <v>2590</v>
      </c>
      <c r="E194" s="246"/>
      <c r="F194" s="272"/>
      <c r="G194" s="272"/>
    </row>
    <row r="195" spans="1:7" s="237" customFormat="1" ht="20.25" customHeight="1">
      <c r="A195" s="239">
        <v>2060403</v>
      </c>
      <c r="B195" s="253" t="s">
        <v>3308</v>
      </c>
      <c r="C195" s="246">
        <f t="shared" si="2"/>
        <v>400</v>
      </c>
      <c r="D195" s="246">
        <v>400</v>
      </c>
      <c r="E195" s="246"/>
      <c r="F195" s="272"/>
      <c r="G195" s="272"/>
    </row>
    <row r="196" spans="1:7" s="237" customFormat="1" ht="20.25" customHeight="1">
      <c r="A196" s="239">
        <v>2060404</v>
      </c>
      <c r="B196" s="253" t="s">
        <v>3609</v>
      </c>
      <c r="C196" s="246"/>
      <c r="D196" s="246"/>
      <c r="E196" s="246"/>
      <c r="F196" s="272">
        <v>1100</v>
      </c>
      <c r="G196" s="272"/>
    </row>
    <row r="197" spans="1:7" s="237" customFormat="1" ht="20.25" customHeight="1">
      <c r="A197" s="239">
        <v>2060499</v>
      </c>
      <c r="B197" s="253" t="s">
        <v>3309</v>
      </c>
      <c r="C197" s="246">
        <f t="shared" si="2"/>
        <v>250</v>
      </c>
      <c r="D197" s="246">
        <v>250</v>
      </c>
      <c r="E197" s="246"/>
      <c r="F197" s="272"/>
      <c r="G197" s="272"/>
    </row>
    <row r="198" spans="1:7" s="237" customFormat="1" ht="20.25" customHeight="1">
      <c r="A198" s="238">
        <v>20605</v>
      </c>
      <c r="B198" s="252" t="s">
        <v>3310</v>
      </c>
      <c r="C198" s="245">
        <f t="shared" si="2"/>
        <v>100</v>
      </c>
      <c r="D198" s="245">
        <v>100</v>
      </c>
      <c r="E198" s="245"/>
      <c r="F198" s="274"/>
      <c r="G198" s="274"/>
    </row>
    <row r="199" spans="1:7" s="237" customFormat="1" ht="20.25" customHeight="1">
      <c r="A199" s="239">
        <v>2060599</v>
      </c>
      <c r="B199" s="253" t="s">
        <v>3311</v>
      </c>
      <c r="C199" s="246">
        <f t="shared" si="2"/>
        <v>100</v>
      </c>
      <c r="D199" s="246">
        <v>100</v>
      </c>
      <c r="E199" s="246"/>
      <c r="F199" s="272"/>
      <c r="G199" s="272"/>
    </row>
    <row r="200" spans="1:7" s="237" customFormat="1" ht="20.25" customHeight="1">
      <c r="A200" s="238">
        <v>20607</v>
      </c>
      <c r="B200" s="252" t="s">
        <v>3312</v>
      </c>
      <c r="C200" s="245">
        <f t="shared" si="2"/>
        <v>285</v>
      </c>
      <c r="D200" s="245">
        <v>285</v>
      </c>
      <c r="E200" s="245"/>
      <c r="F200" s="274"/>
      <c r="G200" s="274"/>
    </row>
    <row r="201" spans="1:7" s="237" customFormat="1" ht="20.25" customHeight="1">
      <c r="A201" s="239">
        <v>2060702</v>
      </c>
      <c r="B201" s="253" t="s">
        <v>3313</v>
      </c>
      <c r="C201" s="246">
        <f t="shared" si="2"/>
        <v>285</v>
      </c>
      <c r="D201" s="246">
        <v>285</v>
      </c>
      <c r="E201" s="246"/>
      <c r="F201" s="272"/>
      <c r="G201" s="272"/>
    </row>
    <row r="202" spans="1:7" s="237" customFormat="1" ht="20.25" customHeight="1">
      <c r="A202" s="238">
        <v>20699</v>
      </c>
      <c r="B202" s="252" t="s">
        <v>3314</v>
      </c>
      <c r="C202" s="245">
        <f t="shared" si="2"/>
        <v>8816</v>
      </c>
      <c r="D202" s="245">
        <v>8686</v>
      </c>
      <c r="E202" s="245">
        <v>130</v>
      </c>
      <c r="F202" s="274">
        <v>23647</v>
      </c>
      <c r="G202" s="274">
        <v>233.32</v>
      </c>
    </row>
    <row r="203" spans="1:7" s="237" customFormat="1" ht="20.25" customHeight="1">
      <c r="A203" s="239">
        <v>2069901</v>
      </c>
      <c r="B203" s="253" t="s">
        <v>3610</v>
      </c>
      <c r="C203" s="246"/>
      <c r="D203" s="246"/>
      <c r="E203" s="246"/>
      <c r="F203" s="272">
        <v>30</v>
      </c>
      <c r="G203" s="272"/>
    </row>
    <row r="204" spans="1:7" s="237" customFormat="1" ht="20.25" customHeight="1">
      <c r="A204" s="239">
        <v>2069999</v>
      </c>
      <c r="B204" s="253" t="s">
        <v>3315</v>
      </c>
      <c r="C204" s="246">
        <f t="shared" si="2"/>
        <v>8816</v>
      </c>
      <c r="D204" s="246">
        <v>8686</v>
      </c>
      <c r="E204" s="246">
        <v>130</v>
      </c>
      <c r="F204" s="272">
        <v>23617</v>
      </c>
      <c r="G204" s="272">
        <v>233.32</v>
      </c>
    </row>
    <row r="205" spans="1:7" s="237" customFormat="1" ht="20.25" customHeight="1">
      <c r="A205" s="236">
        <v>207</v>
      </c>
      <c r="B205" s="251" t="s">
        <v>3316</v>
      </c>
      <c r="C205" s="244">
        <f t="shared" si="2"/>
        <v>10358.109576999999</v>
      </c>
      <c r="D205" s="244">
        <v>9851.099576999999</v>
      </c>
      <c r="E205" s="244">
        <v>507.01000000000005</v>
      </c>
      <c r="F205" s="273">
        <v>0</v>
      </c>
      <c r="G205" s="273">
        <v>310.85000000000002</v>
      </c>
    </row>
    <row r="206" spans="1:7" s="237" customFormat="1" ht="20.25" customHeight="1">
      <c r="A206" s="238">
        <v>20701</v>
      </c>
      <c r="B206" s="252" t="s">
        <v>3317</v>
      </c>
      <c r="C206" s="245">
        <f t="shared" si="2"/>
        <v>7168.6006779999998</v>
      </c>
      <c r="D206" s="245">
        <v>6776.8906779999998</v>
      </c>
      <c r="E206" s="245">
        <v>391.71000000000004</v>
      </c>
      <c r="F206" s="274">
        <v>0</v>
      </c>
      <c r="G206" s="274">
        <v>302.2</v>
      </c>
    </row>
    <row r="207" spans="1:7" s="237" customFormat="1" ht="20.25" customHeight="1">
      <c r="A207" s="239">
        <v>2070101</v>
      </c>
      <c r="B207" s="253" t="s">
        <v>3181</v>
      </c>
      <c r="C207" s="246">
        <f t="shared" si="2"/>
        <v>421.6318</v>
      </c>
      <c r="D207" s="246">
        <v>421.6318</v>
      </c>
      <c r="E207" s="246"/>
      <c r="F207" s="272">
        <v>0</v>
      </c>
      <c r="G207" s="272">
        <v>94.3</v>
      </c>
    </row>
    <row r="208" spans="1:7" s="237" customFormat="1" ht="20.25" customHeight="1">
      <c r="A208" s="239">
        <v>2070102</v>
      </c>
      <c r="B208" s="253" t="s">
        <v>3303</v>
      </c>
      <c r="C208" s="246">
        <f t="shared" si="2"/>
        <v>56</v>
      </c>
      <c r="D208" s="246"/>
      <c r="E208" s="246">
        <v>56</v>
      </c>
      <c r="F208" s="272"/>
      <c r="G208" s="272"/>
    </row>
    <row r="209" spans="1:7" s="237" customFormat="1" ht="20.25" customHeight="1">
      <c r="A209" s="239">
        <v>2070104</v>
      </c>
      <c r="B209" s="253" t="s">
        <v>3318</v>
      </c>
      <c r="C209" s="246">
        <f t="shared" si="2"/>
        <v>470.133284</v>
      </c>
      <c r="D209" s="246">
        <v>470.133284</v>
      </c>
      <c r="E209" s="246"/>
      <c r="F209" s="272"/>
      <c r="G209" s="272"/>
    </row>
    <row r="210" spans="1:7" s="237" customFormat="1" ht="20.25" customHeight="1">
      <c r="A210" s="239">
        <v>2070107</v>
      </c>
      <c r="B210" s="253" t="s">
        <v>3319</v>
      </c>
      <c r="C210" s="246">
        <f t="shared" si="2"/>
        <v>98.477958000000001</v>
      </c>
      <c r="D210" s="246">
        <v>98.477958000000001</v>
      </c>
      <c r="E210" s="246"/>
      <c r="F210" s="272"/>
      <c r="G210" s="272"/>
    </row>
    <row r="211" spans="1:7" s="237" customFormat="1" ht="20.25" customHeight="1">
      <c r="A211" s="239">
        <v>2070108</v>
      </c>
      <c r="B211" s="253" t="s">
        <v>3320</v>
      </c>
      <c r="C211" s="246">
        <f t="shared" ref="C211:C276" si="3">D211+E211</f>
        <v>452</v>
      </c>
      <c r="D211" s="246">
        <v>420</v>
      </c>
      <c r="E211" s="246">
        <v>32</v>
      </c>
      <c r="F211" s="272"/>
      <c r="G211" s="272"/>
    </row>
    <row r="212" spans="1:7" s="237" customFormat="1" ht="20.25" customHeight="1">
      <c r="A212" s="239">
        <v>2070109</v>
      </c>
      <c r="B212" s="253" t="s">
        <v>3321</v>
      </c>
      <c r="C212" s="246">
        <f t="shared" si="3"/>
        <v>732.38763600000004</v>
      </c>
      <c r="D212" s="246">
        <v>428.67763600000001</v>
      </c>
      <c r="E212" s="246">
        <v>303.71000000000004</v>
      </c>
      <c r="F212" s="272">
        <v>0</v>
      </c>
      <c r="G212" s="272">
        <v>207.89999999999998</v>
      </c>
    </row>
    <row r="213" spans="1:7" s="237" customFormat="1" ht="20.25" customHeight="1">
      <c r="A213" s="239">
        <v>2070112</v>
      </c>
      <c r="B213" s="253" t="s">
        <v>3322</v>
      </c>
      <c r="C213" s="246">
        <f t="shared" si="3"/>
        <v>80.5</v>
      </c>
      <c r="D213" s="246">
        <v>80.5</v>
      </c>
      <c r="E213" s="246"/>
      <c r="F213" s="272"/>
      <c r="G213" s="272"/>
    </row>
    <row r="214" spans="1:7" s="237" customFormat="1" ht="20.25" customHeight="1">
      <c r="A214" s="239">
        <v>2070199</v>
      </c>
      <c r="B214" s="253" t="s">
        <v>3323</v>
      </c>
      <c r="C214" s="246">
        <f t="shared" si="3"/>
        <v>4857.47</v>
      </c>
      <c r="D214" s="246">
        <v>4857.47</v>
      </c>
      <c r="E214" s="246"/>
      <c r="F214" s="272"/>
      <c r="G214" s="272"/>
    </row>
    <row r="215" spans="1:7" s="237" customFormat="1" ht="20.25" customHeight="1">
      <c r="A215" s="238">
        <v>20702</v>
      </c>
      <c r="B215" s="252" t="s">
        <v>3324</v>
      </c>
      <c r="C215" s="245">
        <f t="shared" si="3"/>
        <v>700.77709900000002</v>
      </c>
      <c r="D215" s="245">
        <v>700.77709900000002</v>
      </c>
      <c r="E215" s="245"/>
      <c r="F215" s="274"/>
      <c r="G215" s="274"/>
    </row>
    <row r="216" spans="1:7" s="237" customFormat="1" ht="20.25" customHeight="1">
      <c r="A216" s="239">
        <v>2070204</v>
      </c>
      <c r="B216" s="253" t="s">
        <v>3325</v>
      </c>
      <c r="C216" s="246">
        <f t="shared" si="3"/>
        <v>201.28</v>
      </c>
      <c r="D216" s="246">
        <v>201.28</v>
      </c>
      <c r="E216" s="246"/>
      <c r="F216" s="272"/>
      <c r="G216" s="272"/>
    </row>
    <row r="217" spans="1:7" s="237" customFormat="1" ht="20.25" customHeight="1">
      <c r="A217" s="239">
        <v>2070205</v>
      </c>
      <c r="B217" s="253" t="s">
        <v>3326</v>
      </c>
      <c r="C217" s="246">
        <f t="shared" si="3"/>
        <v>499.49709900000005</v>
      </c>
      <c r="D217" s="246">
        <v>499.49709900000005</v>
      </c>
      <c r="E217" s="246"/>
      <c r="F217" s="272"/>
      <c r="G217" s="272"/>
    </row>
    <row r="218" spans="1:7" s="237" customFormat="1" ht="20.25" customHeight="1">
      <c r="A218" s="238">
        <v>20703</v>
      </c>
      <c r="B218" s="252" t="s">
        <v>3327</v>
      </c>
      <c r="C218" s="245">
        <f t="shared" si="3"/>
        <v>699.27869999999996</v>
      </c>
      <c r="D218" s="245">
        <v>607.27869999999996</v>
      </c>
      <c r="E218" s="245">
        <v>92</v>
      </c>
      <c r="F218" s="274">
        <v>0</v>
      </c>
      <c r="G218" s="274">
        <v>8.65</v>
      </c>
    </row>
    <row r="219" spans="1:7" s="237" customFormat="1" ht="20.25" customHeight="1">
      <c r="A219" s="239">
        <v>2070301</v>
      </c>
      <c r="B219" s="253" t="s">
        <v>3181</v>
      </c>
      <c r="C219" s="246">
        <f t="shared" si="3"/>
        <v>96.837100000000007</v>
      </c>
      <c r="D219" s="246">
        <v>96.837100000000007</v>
      </c>
      <c r="E219" s="246"/>
      <c r="F219" s="272"/>
      <c r="G219" s="272"/>
    </row>
    <row r="220" spans="1:7" s="237" customFormat="1" ht="20.25" customHeight="1">
      <c r="A220" s="239">
        <v>2070304</v>
      </c>
      <c r="B220" s="253" t="s">
        <v>3328</v>
      </c>
      <c r="C220" s="246">
        <f t="shared" si="3"/>
        <v>163.44159999999999</v>
      </c>
      <c r="D220" s="246">
        <v>163.44159999999999</v>
      </c>
      <c r="E220" s="246"/>
      <c r="F220" s="272"/>
      <c r="G220" s="272"/>
    </row>
    <row r="221" spans="1:7" s="237" customFormat="1" ht="20.25" customHeight="1">
      <c r="A221" s="239">
        <v>2070308</v>
      </c>
      <c r="B221" s="253" t="s">
        <v>3329</v>
      </c>
      <c r="C221" s="246">
        <f t="shared" si="3"/>
        <v>137</v>
      </c>
      <c r="D221" s="246">
        <v>47</v>
      </c>
      <c r="E221" s="246">
        <v>90</v>
      </c>
      <c r="F221" s="272">
        <v>0</v>
      </c>
      <c r="G221" s="272">
        <v>8.65</v>
      </c>
    </row>
    <row r="222" spans="1:7" s="237" customFormat="1" ht="20.25" customHeight="1">
      <c r="A222" s="239">
        <v>2070399</v>
      </c>
      <c r="B222" s="253" t="s">
        <v>3330</v>
      </c>
      <c r="C222" s="246">
        <f t="shared" si="3"/>
        <v>302</v>
      </c>
      <c r="D222" s="246">
        <v>300</v>
      </c>
      <c r="E222" s="246">
        <v>2</v>
      </c>
      <c r="F222" s="272"/>
      <c r="G222" s="272"/>
    </row>
    <row r="223" spans="1:7" s="237" customFormat="1" ht="20.25" customHeight="1">
      <c r="A223" s="238">
        <v>20704</v>
      </c>
      <c r="B223" s="252" t="s">
        <v>3331</v>
      </c>
      <c r="C223" s="245">
        <f t="shared" si="3"/>
        <v>1766.1531</v>
      </c>
      <c r="D223" s="245">
        <v>1746.1531</v>
      </c>
      <c r="E223" s="245">
        <v>20</v>
      </c>
      <c r="F223" s="274"/>
      <c r="G223" s="274"/>
    </row>
    <row r="224" spans="1:7" s="237" customFormat="1" ht="20.25" customHeight="1">
      <c r="A224" s="239">
        <v>2070402</v>
      </c>
      <c r="B224" s="253" t="s">
        <v>3182</v>
      </c>
      <c r="C224" s="246">
        <f t="shared" si="3"/>
        <v>26.42</v>
      </c>
      <c r="D224" s="246">
        <v>26.42</v>
      </c>
      <c r="E224" s="246"/>
      <c r="F224" s="272"/>
      <c r="G224" s="272"/>
    </row>
    <row r="225" spans="1:7" s="237" customFormat="1" ht="20.25" customHeight="1">
      <c r="A225" s="239">
        <v>2070405</v>
      </c>
      <c r="B225" s="253" t="s">
        <v>3332</v>
      </c>
      <c r="C225" s="246">
        <f t="shared" si="3"/>
        <v>1708.7330999999999</v>
      </c>
      <c r="D225" s="246">
        <v>1708.7330999999999</v>
      </c>
      <c r="E225" s="246"/>
      <c r="F225" s="272"/>
      <c r="G225" s="272"/>
    </row>
    <row r="226" spans="1:7" s="237" customFormat="1" ht="20.25" customHeight="1">
      <c r="A226" s="239">
        <v>2070499</v>
      </c>
      <c r="B226" s="253" t="s">
        <v>3333</v>
      </c>
      <c r="C226" s="246">
        <f t="shared" si="3"/>
        <v>31</v>
      </c>
      <c r="D226" s="246">
        <v>11</v>
      </c>
      <c r="E226" s="246">
        <v>20</v>
      </c>
      <c r="F226" s="272"/>
      <c r="G226" s="272"/>
    </row>
    <row r="227" spans="1:7" s="237" customFormat="1" ht="20.25" customHeight="1">
      <c r="A227" s="238">
        <v>20799</v>
      </c>
      <c r="B227" s="252" t="s">
        <v>3334</v>
      </c>
      <c r="C227" s="245">
        <f t="shared" si="3"/>
        <v>23.3</v>
      </c>
      <c r="D227" s="245">
        <v>20</v>
      </c>
      <c r="E227" s="245">
        <v>3.3</v>
      </c>
      <c r="F227" s="274"/>
      <c r="G227" s="274"/>
    </row>
    <row r="228" spans="1:7" s="237" customFormat="1" ht="20.25" customHeight="1">
      <c r="A228" s="239">
        <v>2079999</v>
      </c>
      <c r="B228" s="253" t="s">
        <v>3335</v>
      </c>
      <c r="C228" s="246">
        <f t="shared" si="3"/>
        <v>23.3</v>
      </c>
      <c r="D228" s="246">
        <v>20</v>
      </c>
      <c r="E228" s="246">
        <v>3.3</v>
      </c>
      <c r="F228" s="272"/>
      <c r="G228" s="272"/>
    </row>
    <row r="229" spans="1:7" s="237" customFormat="1" ht="20.25" customHeight="1">
      <c r="A229" s="236">
        <v>208</v>
      </c>
      <c r="B229" s="251" t="s">
        <v>3336</v>
      </c>
      <c r="C229" s="244">
        <f t="shared" si="3"/>
        <v>112209.126986</v>
      </c>
      <c r="D229" s="244">
        <v>100934.856986</v>
      </c>
      <c r="E229" s="244">
        <v>11274.27</v>
      </c>
      <c r="F229" s="273">
        <v>1000</v>
      </c>
      <c r="G229" s="273">
        <v>9206.84</v>
      </c>
    </row>
    <row r="230" spans="1:7" s="237" customFormat="1" ht="20.25" customHeight="1">
      <c r="A230" s="238">
        <v>20801</v>
      </c>
      <c r="B230" s="252" t="s">
        <v>3337</v>
      </c>
      <c r="C230" s="245">
        <f t="shared" si="3"/>
        <v>5743.7107999999998</v>
      </c>
      <c r="D230" s="245">
        <v>1763.5108</v>
      </c>
      <c r="E230" s="245">
        <v>3980.2</v>
      </c>
      <c r="F230" s="274">
        <v>270</v>
      </c>
      <c r="G230" s="274">
        <v>3079.3199999999997</v>
      </c>
    </row>
    <row r="231" spans="1:7" s="237" customFormat="1" ht="20.25" customHeight="1">
      <c r="A231" s="239">
        <v>2080101</v>
      </c>
      <c r="B231" s="253" t="s">
        <v>3338</v>
      </c>
      <c r="C231" s="246">
        <f t="shared" si="3"/>
        <v>2070.62</v>
      </c>
      <c r="D231" s="246"/>
      <c r="E231" s="246">
        <v>2070.62</v>
      </c>
      <c r="F231" s="272">
        <v>0</v>
      </c>
      <c r="G231" s="272">
        <v>186.85</v>
      </c>
    </row>
    <row r="232" spans="1:7" s="237" customFormat="1" ht="20.25" customHeight="1">
      <c r="A232" s="239">
        <v>2080102</v>
      </c>
      <c r="B232" s="253" t="s">
        <v>3303</v>
      </c>
      <c r="C232" s="246">
        <f t="shared" si="3"/>
        <v>454</v>
      </c>
      <c r="D232" s="246"/>
      <c r="E232" s="246">
        <v>454</v>
      </c>
      <c r="F232" s="272"/>
      <c r="G232" s="272"/>
    </row>
    <row r="233" spans="1:7" s="237" customFormat="1" ht="20.25" customHeight="1">
      <c r="A233" s="239">
        <v>2080105</v>
      </c>
      <c r="B233" s="253" t="s">
        <v>3339</v>
      </c>
      <c r="C233" s="246">
        <f t="shared" si="3"/>
        <v>120.8146</v>
      </c>
      <c r="D233" s="246">
        <v>120.8146</v>
      </c>
      <c r="E233" s="246"/>
      <c r="F233" s="272">
        <v>0</v>
      </c>
      <c r="G233" s="272">
        <v>1.8</v>
      </c>
    </row>
    <row r="234" spans="1:7" s="237" customFormat="1" ht="20.25" customHeight="1">
      <c r="A234" s="239">
        <v>2080106</v>
      </c>
      <c r="B234" s="253" t="s">
        <v>3340</v>
      </c>
      <c r="C234" s="246">
        <f t="shared" si="3"/>
        <v>321.2484</v>
      </c>
      <c r="D234" s="246">
        <v>321.2484</v>
      </c>
      <c r="E234" s="246"/>
      <c r="F234" s="272">
        <v>200</v>
      </c>
      <c r="G234" s="272">
        <v>2.95</v>
      </c>
    </row>
    <row r="235" spans="1:7" s="237" customFormat="1" ht="20.25" customHeight="1">
      <c r="A235" s="239">
        <v>2080107</v>
      </c>
      <c r="B235" s="253" t="s">
        <v>3611</v>
      </c>
      <c r="C235" s="246"/>
      <c r="D235" s="246"/>
      <c r="E235" s="246"/>
      <c r="F235" s="272">
        <v>10</v>
      </c>
      <c r="G235" s="272"/>
    </row>
    <row r="236" spans="1:7" s="237" customFormat="1" ht="20.25" customHeight="1">
      <c r="A236" s="239">
        <v>2080108</v>
      </c>
      <c r="B236" s="253" t="s">
        <v>3202</v>
      </c>
      <c r="C236" s="246">
        <f t="shared" si="3"/>
        <v>30</v>
      </c>
      <c r="D236" s="246">
        <v>30</v>
      </c>
      <c r="E236" s="246"/>
      <c r="F236" s="272"/>
      <c r="G236" s="272"/>
    </row>
    <row r="237" spans="1:7" s="237" customFormat="1" ht="20.25" customHeight="1">
      <c r="A237" s="239">
        <v>2080109</v>
      </c>
      <c r="B237" s="253" t="s">
        <v>3341</v>
      </c>
      <c r="C237" s="246">
        <f t="shared" si="3"/>
        <v>1025.5336</v>
      </c>
      <c r="D237" s="246">
        <v>1025.5336</v>
      </c>
      <c r="E237" s="246"/>
      <c r="F237" s="272"/>
      <c r="G237" s="272"/>
    </row>
    <row r="238" spans="1:7" s="237" customFormat="1" ht="20.25" customHeight="1">
      <c r="A238" s="239">
        <v>2080110</v>
      </c>
      <c r="B238" s="253" t="s">
        <v>3612</v>
      </c>
      <c r="C238" s="246"/>
      <c r="D238" s="246"/>
      <c r="E238" s="246"/>
      <c r="F238" s="272">
        <v>2</v>
      </c>
      <c r="G238" s="272"/>
    </row>
    <row r="239" spans="1:7" s="237" customFormat="1" ht="20.25" customHeight="1">
      <c r="A239" s="239">
        <v>2080112</v>
      </c>
      <c r="B239" s="253" t="s">
        <v>3342</v>
      </c>
      <c r="C239" s="246">
        <f t="shared" si="3"/>
        <v>165.91419999999999</v>
      </c>
      <c r="D239" s="246">
        <v>165.91419999999999</v>
      </c>
      <c r="E239" s="246"/>
      <c r="F239" s="272">
        <v>8</v>
      </c>
      <c r="G239" s="272">
        <v>0</v>
      </c>
    </row>
    <row r="240" spans="1:7" s="237" customFormat="1" ht="20.25" customHeight="1">
      <c r="A240" s="239">
        <v>2080199</v>
      </c>
      <c r="B240" s="253" t="s">
        <v>3343</v>
      </c>
      <c r="C240" s="246">
        <f t="shared" si="3"/>
        <v>1555.58</v>
      </c>
      <c r="D240" s="246">
        <v>100</v>
      </c>
      <c r="E240" s="246">
        <v>1455.58</v>
      </c>
      <c r="F240" s="272">
        <v>50</v>
      </c>
      <c r="G240" s="272">
        <v>2887.72</v>
      </c>
    </row>
    <row r="241" spans="1:7" s="237" customFormat="1" ht="20.25" customHeight="1">
      <c r="A241" s="238">
        <v>20802</v>
      </c>
      <c r="B241" s="252" t="s">
        <v>3344</v>
      </c>
      <c r="C241" s="245">
        <f t="shared" si="3"/>
        <v>4552.1145999999999</v>
      </c>
      <c r="D241" s="245">
        <v>3712.5846000000001</v>
      </c>
      <c r="E241" s="245">
        <v>839.53</v>
      </c>
      <c r="F241" s="274">
        <v>0</v>
      </c>
      <c r="G241" s="274">
        <v>3166.7599999999998</v>
      </c>
    </row>
    <row r="242" spans="1:7" s="237" customFormat="1" ht="20.25" customHeight="1">
      <c r="A242" s="239">
        <v>2080201</v>
      </c>
      <c r="B242" s="253" t="s">
        <v>3181</v>
      </c>
      <c r="C242" s="246">
        <f t="shared" si="3"/>
        <v>488.53150000000005</v>
      </c>
      <c r="D242" s="246">
        <v>475.75150000000002</v>
      </c>
      <c r="E242" s="246">
        <v>12.780000000000001</v>
      </c>
      <c r="F242" s="272">
        <v>0</v>
      </c>
      <c r="G242" s="272">
        <v>69.48</v>
      </c>
    </row>
    <row r="243" spans="1:7" s="237" customFormat="1" ht="20.25" customHeight="1">
      <c r="A243" s="239">
        <v>2080204</v>
      </c>
      <c r="B243" s="253" t="s">
        <v>3345</v>
      </c>
      <c r="C243" s="246">
        <f t="shared" si="3"/>
        <v>129</v>
      </c>
      <c r="D243" s="246">
        <v>120</v>
      </c>
      <c r="E243" s="246">
        <v>9</v>
      </c>
      <c r="F243" s="272">
        <v>0</v>
      </c>
      <c r="G243" s="272">
        <v>33.049999999999997</v>
      </c>
    </row>
    <row r="244" spans="1:7" s="237" customFormat="1" ht="20.25" customHeight="1">
      <c r="A244" s="239">
        <v>2080205</v>
      </c>
      <c r="B244" s="253" t="s">
        <v>3346</v>
      </c>
      <c r="C244" s="246">
        <f t="shared" si="3"/>
        <v>153</v>
      </c>
      <c r="D244" s="246">
        <v>28</v>
      </c>
      <c r="E244" s="246">
        <v>125</v>
      </c>
      <c r="F244" s="272">
        <v>0</v>
      </c>
      <c r="G244" s="272">
        <v>6.9</v>
      </c>
    </row>
    <row r="245" spans="1:7" s="237" customFormat="1" ht="20.25" customHeight="1">
      <c r="A245" s="239">
        <v>2080206</v>
      </c>
      <c r="B245" s="253" t="s">
        <v>3347</v>
      </c>
      <c r="C245" s="246">
        <f t="shared" si="3"/>
        <v>143</v>
      </c>
      <c r="D245" s="246"/>
      <c r="E245" s="246">
        <v>143</v>
      </c>
      <c r="F245" s="272"/>
      <c r="G245" s="272"/>
    </row>
    <row r="246" spans="1:7" s="237" customFormat="1" ht="20.25" customHeight="1">
      <c r="A246" s="239">
        <v>2080207</v>
      </c>
      <c r="B246" s="253" t="s">
        <v>3348</v>
      </c>
      <c r="C246" s="246">
        <f t="shared" si="3"/>
        <v>186</v>
      </c>
      <c r="D246" s="246">
        <v>186</v>
      </c>
      <c r="E246" s="246"/>
      <c r="F246" s="272">
        <v>0</v>
      </c>
      <c r="G246" s="272">
        <v>0.1</v>
      </c>
    </row>
    <row r="247" spans="1:7" s="237" customFormat="1" ht="20.25" customHeight="1">
      <c r="A247" s="239">
        <v>2080208</v>
      </c>
      <c r="B247" s="253" t="s">
        <v>3349</v>
      </c>
      <c r="C247" s="246">
        <f t="shared" si="3"/>
        <v>2928.5</v>
      </c>
      <c r="D247" s="246">
        <v>2587.5</v>
      </c>
      <c r="E247" s="246">
        <v>341</v>
      </c>
      <c r="F247" s="272">
        <v>0</v>
      </c>
      <c r="G247" s="272">
        <v>699.93000000000006</v>
      </c>
    </row>
    <row r="248" spans="1:7" s="237" customFormat="1" ht="20.25" customHeight="1">
      <c r="A248" s="239">
        <v>2080299</v>
      </c>
      <c r="B248" s="253" t="s">
        <v>3350</v>
      </c>
      <c r="C248" s="246">
        <f t="shared" si="3"/>
        <v>524.08310000000006</v>
      </c>
      <c r="D248" s="246">
        <v>315.3331</v>
      </c>
      <c r="E248" s="246">
        <v>208.75</v>
      </c>
      <c r="F248" s="272">
        <v>0</v>
      </c>
      <c r="G248" s="272">
        <v>2357.3000000000002</v>
      </c>
    </row>
    <row r="249" spans="1:7" s="237" customFormat="1" ht="20.25" customHeight="1">
      <c r="A249" s="238">
        <v>20803</v>
      </c>
      <c r="B249" s="252" t="s">
        <v>3351</v>
      </c>
      <c r="C249" s="245">
        <f t="shared" si="3"/>
        <v>34</v>
      </c>
      <c r="D249" s="245"/>
      <c r="E249" s="245">
        <v>34</v>
      </c>
      <c r="F249" s="274"/>
      <c r="G249" s="274"/>
    </row>
    <row r="250" spans="1:7" s="237" customFormat="1" ht="20.25" customHeight="1">
      <c r="A250" s="239">
        <v>2080301</v>
      </c>
      <c r="B250" s="253" t="s">
        <v>3352</v>
      </c>
      <c r="C250" s="246">
        <f t="shared" si="3"/>
        <v>17</v>
      </c>
      <c r="D250" s="246"/>
      <c r="E250" s="246">
        <v>17</v>
      </c>
      <c r="F250" s="272"/>
      <c r="G250" s="272"/>
    </row>
    <row r="251" spans="1:7" s="237" customFormat="1" ht="20.25" customHeight="1">
      <c r="A251" s="239">
        <v>2080308</v>
      </c>
      <c r="B251" s="253" t="s">
        <v>3353</v>
      </c>
      <c r="C251" s="246">
        <f t="shared" si="3"/>
        <v>17</v>
      </c>
      <c r="D251" s="246"/>
      <c r="E251" s="246">
        <v>17</v>
      </c>
      <c r="F251" s="272"/>
      <c r="G251" s="272"/>
    </row>
    <row r="252" spans="1:7" s="237" customFormat="1" ht="20.25" customHeight="1">
      <c r="A252" s="238">
        <v>20805</v>
      </c>
      <c r="B252" s="252" t="s">
        <v>3354</v>
      </c>
      <c r="C252" s="245">
        <f t="shared" si="3"/>
        <v>48220.546170000001</v>
      </c>
      <c r="D252" s="245">
        <v>47428.546170000001</v>
      </c>
      <c r="E252" s="245">
        <v>792</v>
      </c>
      <c r="F252" s="274">
        <v>730</v>
      </c>
      <c r="G252" s="274">
        <v>1171.5</v>
      </c>
    </row>
    <row r="253" spans="1:7" s="237" customFormat="1" ht="20.25" customHeight="1">
      <c r="A253" s="239">
        <v>2080501</v>
      </c>
      <c r="B253" s="253" t="s">
        <v>3355</v>
      </c>
      <c r="C253" s="246">
        <f t="shared" si="3"/>
        <v>273</v>
      </c>
      <c r="D253" s="246"/>
      <c r="E253" s="246">
        <v>273</v>
      </c>
      <c r="F253" s="272">
        <v>730</v>
      </c>
      <c r="G253" s="272">
        <v>0</v>
      </c>
    </row>
    <row r="254" spans="1:7" s="237" customFormat="1" ht="20.25" customHeight="1">
      <c r="A254" s="239">
        <v>2080502</v>
      </c>
      <c r="B254" s="253" t="s">
        <v>3356</v>
      </c>
      <c r="C254" s="246">
        <f t="shared" si="3"/>
        <v>90.865304000000009</v>
      </c>
      <c r="D254" s="246">
        <v>90.865304000000009</v>
      </c>
      <c r="E254" s="246"/>
      <c r="F254" s="272">
        <v>0</v>
      </c>
      <c r="G254" s="272">
        <v>8.5</v>
      </c>
    </row>
    <row r="255" spans="1:7" s="237" customFormat="1" ht="20.25" customHeight="1">
      <c r="A255" s="239">
        <v>2080504</v>
      </c>
      <c r="B255" s="253" t="s">
        <v>3357</v>
      </c>
      <c r="C255" s="246">
        <f t="shared" si="3"/>
        <v>542.24699999999996</v>
      </c>
      <c r="D255" s="246">
        <v>542.24699999999996</v>
      </c>
      <c r="E255" s="246"/>
      <c r="F255" s="272"/>
      <c r="G255" s="272"/>
    </row>
    <row r="256" spans="1:7" s="237" customFormat="1" ht="20.25" customHeight="1">
      <c r="A256" s="239">
        <v>2080505</v>
      </c>
      <c r="B256" s="253" t="s">
        <v>3358</v>
      </c>
      <c r="C256" s="246">
        <f t="shared" si="3"/>
        <v>22990.049665999999</v>
      </c>
      <c r="D256" s="246">
        <v>22990.049665999999</v>
      </c>
      <c r="E256" s="246"/>
      <c r="F256" s="272"/>
      <c r="G256" s="272"/>
    </row>
    <row r="257" spans="1:7" s="237" customFormat="1" ht="20.25" customHeight="1">
      <c r="A257" s="239">
        <v>2080507</v>
      </c>
      <c r="B257" s="253" t="s">
        <v>3359</v>
      </c>
      <c r="C257" s="246">
        <f t="shared" si="3"/>
        <v>14991.5</v>
      </c>
      <c r="D257" s="246">
        <v>14991.5</v>
      </c>
      <c r="E257" s="246"/>
      <c r="F257" s="272">
        <v>0</v>
      </c>
      <c r="G257" s="272">
        <v>420</v>
      </c>
    </row>
    <row r="258" spans="1:7" s="237" customFormat="1" ht="20.25" customHeight="1">
      <c r="A258" s="239">
        <v>2080599</v>
      </c>
      <c r="B258" s="253" t="s">
        <v>3360</v>
      </c>
      <c r="C258" s="246">
        <f t="shared" si="3"/>
        <v>9332.8842000000004</v>
      </c>
      <c r="D258" s="246">
        <v>8813.8842000000004</v>
      </c>
      <c r="E258" s="246">
        <v>519</v>
      </c>
      <c r="F258" s="272">
        <v>0</v>
      </c>
      <c r="G258" s="272">
        <v>743</v>
      </c>
    </row>
    <row r="259" spans="1:7" s="237" customFormat="1" ht="20.25" customHeight="1">
      <c r="A259" s="238">
        <v>20807</v>
      </c>
      <c r="B259" s="252" t="s">
        <v>3361</v>
      </c>
      <c r="C259" s="245">
        <f t="shared" si="3"/>
        <v>319.71039999999999</v>
      </c>
      <c r="D259" s="245">
        <v>319.71039999999999</v>
      </c>
      <c r="E259" s="245"/>
      <c r="F259" s="274"/>
      <c r="G259" s="274"/>
    </row>
    <row r="260" spans="1:7" s="237" customFormat="1" ht="20.25" customHeight="1">
      <c r="A260" s="239">
        <v>2080799</v>
      </c>
      <c r="B260" s="253" t="s">
        <v>3362</v>
      </c>
      <c r="C260" s="246">
        <f t="shared" si="3"/>
        <v>319.71039999999999</v>
      </c>
      <c r="D260" s="246">
        <v>319.71039999999999</v>
      </c>
      <c r="E260" s="246"/>
      <c r="F260" s="272"/>
      <c r="G260" s="272"/>
    </row>
    <row r="261" spans="1:7" s="237" customFormat="1" ht="20.25" customHeight="1">
      <c r="A261" s="238">
        <v>20808</v>
      </c>
      <c r="B261" s="252" t="s">
        <v>3363</v>
      </c>
      <c r="C261" s="245">
        <f t="shared" si="3"/>
        <v>2173.54</v>
      </c>
      <c r="D261" s="245">
        <v>915</v>
      </c>
      <c r="E261" s="245">
        <v>1258.54</v>
      </c>
      <c r="F261" s="274">
        <v>0</v>
      </c>
      <c r="G261" s="274">
        <v>593.59</v>
      </c>
    </row>
    <row r="262" spans="1:7" s="237" customFormat="1" ht="20.25" customHeight="1">
      <c r="A262" s="239">
        <v>2080801</v>
      </c>
      <c r="B262" s="253" t="s">
        <v>3364</v>
      </c>
      <c r="C262" s="246">
        <f t="shared" si="3"/>
        <v>26</v>
      </c>
      <c r="D262" s="246"/>
      <c r="E262" s="246">
        <v>26</v>
      </c>
      <c r="F262" s="272">
        <v>0</v>
      </c>
      <c r="G262" s="272">
        <v>61.5</v>
      </c>
    </row>
    <row r="263" spans="1:7" s="237" customFormat="1" ht="20.25" customHeight="1">
      <c r="A263" s="239">
        <v>2080802</v>
      </c>
      <c r="B263" s="253" t="s">
        <v>3365</v>
      </c>
      <c r="C263" s="246">
        <f t="shared" si="3"/>
        <v>208.2</v>
      </c>
      <c r="D263" s="246">
        <v>64.2</v>
      </c>
      <c r="E263" s="246">
        <v>144</v>
      </c>
      <c r="F263" s="272">
        <v>0</v>
      </c>
      <c r="G263" s="272">
        <v>233.09</v>
      </c>
    </row>
    <row r="264" spans="1:7" s="237" customFormat="1" ht="20.25" customHeight="1">
      <c r="A264" s="239">
        <v>2080803</v>
      </c>
      <c r="B264" s="253" t="s">
        <v>3366</v>
      </c>
      <c r="C264" s="246">
        <f t="shared" si="3"/>
        <v>130</v>
      </c>
      <c r="D264" s="246"/>
      <c r="E264" s="246">
        <v>130</v>
      </c>
      <c r="F264" s="272">
        <v>0</v>
      </c>
      <c r="G264" s="272">
        <v>65</v>
      </c>
    </row>
    <row r="265" spans="1:7" s="237" customFormat="1" ht="20.25" customHeight="1">
      <c r="A265" s="239">
        <v>2080805</v>
      </c>
      <c r="B265" s="253" t="s">
        <v>3367</v>
      </c>
      <c r="C265" s="246">
        <f t="shared" si="3"/>
        <v>1225.8</v>
      </c>
      <c r="D265" s="246">
        <v>786.8</v>
      </c>
      <c r="E265" s="246">
        <v>439</v>
      </c>
      <c r="F265" s="272">
        <v>0</v>
      </c>
      <c r="G265" s="272">
        <v>221</v>
      </c>
    </row>
    <row r="266" spans="1:7" s="237" customFormat="1" ht="20.25" customHeight="1">
      <c r="A266" s="239">
        <v>2080806</v>
      </c>
      <c r="B266" s="253" t="s">
        <v>3368</v>
      </c>
      <c r="C266" s="246">
        <f t="shared" si="3"/>
        <v>145</v>
      </c>
      <c r="D266" s="246">
        <v>60</v>
      </c>
      <c r="E266" s="246">
        <v>85</v>
      </c>
      <c r="F266" s="272"/>
      <c r="G266" s="272"/>
    </row>
    <row r="267" spans="1:7" s="237" customFormat="1" ht="20.25" customHeight="1">
      <c r="A267" s="239">
        <v>2080899</v>
      </c>
      <c r="B267" s="253" t="s">
        <v>3369</v>
      </c>
      <c r="C267" s="246">
        <f t="shared" si="3"/>
        <v>438.53999999999996</v>
      </c>
      <c r="D267" s="246">
        <v>4</v>
      </c>
      <c r="E267" s="246">
        <v>434.53999999999996</v>
      </c>
      <c r="F267" s="272">
        <v>0</v>
      </c>
      <c r="G267" s="272">
        <v>13</v>
      </c>
    </row>
    <row r="268" spans="1:7" s="237" customFormat="1" ht="20.25" customHeight="1">
      <c r="A268" s="238">
        <v>20809</v>
      </c>
      <c r="B268" s="252" t="s">
        <v>3370</v>
      </c>
      <c r="C268" s="245">
        <f t="shared" si="3"/>
        <v>1426.9394199999999</v>
      </c>
      <c r="D268" s="245">
        <v>1296.9394199999999</v>
      </c>
      <c r="E268" s="245">
        <v>130</v>
      </c>
      <c r="F268" s="274">
        <v>0</v>
      </c>
      <c r="G268" s="274">
        <v>75.5</v>
      </c>
    </row>
    <row r="269" spans="1:7" s="237" customFormat="1" ht="20.25" customHeight="1">
      <c r="A269" s="239">
        <v>2080901</v>
      </c>
      <c r="B269" s="253" t="s">
        <v>3371</v>
      </c>
      <c r="C269" s="246">
        <f t="shared" si="3"/>
        <v>799.5</v>
      </c>
      <c r="D269" s="246">
        <v>699.5</v>
      </c>
      <c r="E269" s="246">
        <v>100</v>
      </c>
      <c r="F269" s="272">
        <v>0</v>
      </c>
      <c r="G269" s="272">
        <v>7.5</v>
      </c>
    </row>
    <row r="270" spans="1:7" s="237" customFormat="1" ht="20.25" customHeight="1">
      <c r="A270" s="239">
        <v>2080902</v>
      </c>
      <c r="B270" s="253" t="s">
        <v>3372</v>
      </c>
      <c r="C270" s="246">
        <f t="shared" si="3"/>
        <v>287.41942</v>
      </c>
      <c r="D270" s="246">
        <v>275.41942</v>
      </c>
      <c r="E270" s="246">
        <v>12</v>
      </c>
      <c r="F270" s="272">
        <v>0</v>
      </c>
      <c r="G270" s="272">
        <v>29</v>
      </c>
    </row>
    <row r="271" spans="1:7" s="237" customFormat="1" ht="20.25" customHeight="1">
      <c r="A271" s="239">
        <v>2080903</v>
      </c>
      <c r="B271" s="253" t="s">
        <v>3373</v>
      </c>
      <c r="C271" s="246">
        <f t="shared" si="3"/>
        <v>101.42</v>
      </c>
      <c r="D271" s="246">
        <v>101.42</v>
      </c>
      <c r="E271" s="246"/>
      <c r="F271" s="272"/>
      <c r="G271" s="272"/>
    </row>
    <row r="272" spans="1:7" s="237" customFormat="1" ht="20.25" customHeight="1">
      <c r="A272" s="239">
        <v>2080904</v>
      </c>
      <c r="B272" s="253" t="s">
        <v>3374</v>
      </c>
      <c r="C272" s="246">
        <f t="shared" si="3"/>
        <v>79.95</v>
      </c>
      <c r="D272" s="246">
        <v>79.95</v>
      </c>
      <c r="E272" s="246"/>
      <c r="F272" s="272"/>
      <c r="G272" s="272"/>
    </row>
    <row r="273" spans="1:7" s="237" customFormat="1" ht="20.25" customHeight="1">
      <c r="A273" s="239">
        <v>2080999</v>
      </c>
      <c r="B273" s="253" t="s">
        <v>3375</v>
      </c>
      <c r="C273" s="246">
        <f t="shared" si="3"/>
        <v>158.65</v>
      </c>
      <c r="D273" s="246">
        <v>140.65</v>
      </c>
      <c r="E273" s="246">
        <v>18</v>
      </c>
      <c r="F273" s="272">
        <v>0</v>
      </c>
      <c r="G273" s="272">
        <v>39</v>
      </c>
    </row>
    <row r="274" spans="1:7" s="237" customFormat="1" ht="20.25" customHeight="1">
      <c r="A274" s="238">
        <v>20810</v>
      </c>
      <c r="B274" s="252" t="s">
        <v>3376</v>
      </c>
      <c r="C274" s="245">
        <f t="shared" si="3"/>
        <v>6520.99154</v>
      </c>
      <c r="D274" s="245">
        <v>5144.99154</v>
      </c>
      <c r="E274" s="245">
        <v>1376</v>
      </c>
      <c r="F274" s="274">
        <v>0</v>
      </c>
      <c r="G274" s="274">
        <v>243.8</v>
      </c>
    </row>
    <row r="275" spans="1:7" s="237" customFormat="1" ht="20.25" customHeight="1">
      <c r="A275" s="239">
        <v>2081001</v>
      </c>
      <c r="B275" s="253" t="s">
        <v>3377</v>
      </c>
      <c r="C275" s="246">
        <f t="shared" si="3"/>
        <v>100</v>
      </c>
      <c r="D275" s="246">
        <v>100</v>
      </c>
      <c r="E275" s="246"/>
      <c r="F275" s="272"/>
      <c r="G275" s="272"/>
    </row>
    <row r="276" spans="1:7" s="237" customFormat="1" ht="20.25" customHeight="1">
      <c r="A276" s="239">
        <v>2081002</v>
      </c>
      <c r="B276" s="253" t="s">
        <v>3378</v>
      </c>
      <c r="C276" s="246">
        <f t="shared" si="3"/>
        <v>5351.11</v>
      </c>
      <c r="D276" s="246">
        <v>4532.1099999999997</v>
      </c>
      <c r="E276" s="246">
        <v>819</v>
      </c>
      <c r="F276" s="272">
        <v>0</v>
      </c>
      <c r="G276" s="272">
        <v>215.79999999999998</v>
      </c>
    </row>
    <row r="277" spans="1:7" s="237" customFormat="1" ht="20.25" customHeight="1">
      <c r="A277" s="239">
        <v>2081004</v>
      </c>
      <c r="B277" s="253" t="s">
        <v>3379</v>
      </c>
      <c r="C277" s="246">
        <f t="shared" ref="C277:C342" si="4">D277+E277</f>
        <v>361.34253999999999</v>
      </c>
      <c r="D277" s="246">
        <v>326.34253999999999</v>
      </c>
      <c r="E277" s="246">
        <v>35</v>
      </c>
      <c r="F277" s="272">
        <v>0</v>
      </c>
      <c r="G277" s="272">
        <v>2.2999999999999998</v>
      </c>
    </row>
    <row r="278" spans="1:7" s="237" customFormat="1" ht="20.25" customHeight="1">
      <c r="A278" s="239">
        <v>2081005</v>
      </c>
      <c r="B278" s="253" t="s">
        <v>3380</v>
      </c>
      <c r="C278" s="246">
        <f t="shared" si="4"/>
        <v>386.53899999999999</v>
      </c>
      <c r="D278" s="246">
        <v>186.53899999999999</v>
      </c>
      <c r="E278" s="246">
        <v>200</v>
      </c>
      <c r="F278" s="272">
        <v>0</v>
      </c>
      <c r="G278" s="272">
        <v>3.7</v>
      </c>
    </row>
    <row r="279" spans="1:7" s="237" customFormat="1" ht="20.25" customHeight="1">
      <c r="A279" s="239">
        <v>2081099</v>
      </c>
      <c r="B279" s="253" t="s">
        <v>3381</v>
      </c>
      <c r="C279" s="246">
        <f t="shared" si="4"/>
        <v>322</v>
      </c>
      <c r="D279" s="246"/>
      <c r="E279" s="246">
        <v>322</v>
      </c>
      <c r="F279" s="272">
        <v>0</v>
      </c>
      <c r="G279" s="272">
        <v>22</v>
      </c>
    </row>
    <row r="280" spans="1:7" s="237" customFormat="1" ht="20.25" customHeight="1">
      <c r="A280" s="238">
        <v>20811</v>
      </c>
      <c r="B280" s="252" t="s">
        <v>3382</v>
      </c>
      <c r="C280" s="245">
        <f t="shared" si="4"/>
        <v>6770.768</v>
      </c>
      <c r="D280" s="245">
        <v>6253.768</v>
      </c>
      <c r="E280" s="245">
        <v>517</v>
      </c>
      <c r="F280" s="274">
        <v>0</v>
      </c>
      <c r="G280" s="274">
        <v>252.94</v>
      </c>
    </row>
    <row r="281" spans="1:7" s="237" customFormat="1" ht="20.25" customHeight="1">
      <c r="A281" s="239">
        <v>2081101</v>
      </c>
      <c r="B281" s="253" t="s">
        <v>3181</v>
      </c>
      <c r="C281" s="246">
        <f t="shared" si="4"/>
        <v>118.7606</v>
      </c>
      <c r="D281" s="246">
        <v>118.7606</v>
      </c>
      <c r="E281" s="246"/>
      <c r="F281" s="272"/>
      <c r="G281" s="272"/>
    </row>
    <row r="282" spans="1:7" s="237" customFormat="1" ht="20.25" customHeight="1">
      <c r="A282" s="239">
        <v>2081102</v>
      </c>
      <c r="B282" s="253" t="s">
        <v>3182</v>
      </c>
      <c r="C282" s="246">
        <f t="shared" si="4"/>
        <v>35</v>
      </c>
      <c r="D282" s="246">
        <v>35</v>
      </c>
      <c r="E282" s="246"/>
      <c r="F282" s="272"/>
      <c r="G282" s="272"/>
    </row>
    <row r="283" spans="1:7" s="237" customFormat="1" ht="20.25" customHeight="1">
      <c r="A283" s="239">
        <v>2081104</v>
      </c>
      <c r="B283" s="253" t="s">
        <v>3383</v>
      </c>
      <c r="C283" s="246">
        <f t="shared" si="4"/>
        <v>159</v>
      </c>
      <c r="D283" s="246">
        <v>159</v>
      </c>
      <c r="E283" s="246"/>
      <c r="F283" s="272"/>
      <c r="G283" s="272"/>
    </row>
    <row r="284" spans="1:7" s="237" customFormat="1" ht="20.25" customHeight="1">
      <c r="A284" s="239">
        <v>2081105</v>
      </c>
      <c r="B284" s="253" t="s">
        <v>3384</v>
      </c>
      <c r="C284" s="246">
        <f t="shared" si="4"/>
        <v>865</v>
      </c>
      <c r="D284" s="246">
        <v>476</v>
      </c>
      <c r="E284" s="246">
        <v>389</v>
      </c>
      <c r="F284" s="272">
        <v>0</v>
      </c>
      <c r="G284" s="272">
        <v>3</v>
      </c>
    </row>
    <row r="285" spans="1:7" s="237" customFormat="1" ht="20.25" customHeight="1">
      <c r="A285" s="239">
        <v>2081106</v>
      </c>
      <c r="B285" s="253" t="s">
        <v>3385</v>
      </c>
      <c r="C285" s="246">
        <f t="shared" si="4"/>
        <v>25</v>
      </c>
      <c r="D285" s="246">
        <v>25</v>
      </c>
      <c r="E285" s="246"/>
      <c r="F285" s="272"/>
      <c r="G285" s="272"/>
    </row>
    <row r="286" spans="1:7" s="237" customFormat="1" ht="20.25" customHeight="1">
      <c r="A286" s="239">
        <v>2081199</v>
      </c>
      <c r="B286" s="253" t="s">
        <v>3386</v>
      </c>
      <c r="C286" s="246">
        <f t="shared" si="4"/>
        <v>5568.0074000000004</v>
      </c>
      <c r="D286" s="246">
        <v>5440.0074000000004</v>
      </c>
      <c r="E286" s="246">
        <v>128</v>
      </c>
      <c r="F286" s="272">
        <v>0</v>
      </c>
      <c r="G286" s="272">
        <v>249.94</v>
      </c>
    </row>
    <row r="287" spans="1:7" s="237" customFormat="1" ht="20.25" customHeight="1">
      <c r="A287" s="238">
        <v>20815</v>
      </c>
      <c r="B287" s="252" t="s">
        <v>3387</v>
      </c>
      <c r="C287" s="245">
        <f t="shared" si="4"/>
        <v>30</v>
      </c>
      <c r="D287" s="245">
        <v>30</v>
      </c>
      <c r="E287" s="245"/>
      <c r="F287" s="274"/>
      <c r="G287" s="274"/>
    </row>
    <row r="288" spans="1:7" s="237" customFormat="1" ht="20.25" customHeight="1">
      <c r="A288" s="239">
        <v>2081502</v>
      </c>
      <c r="B288" s="253" t="s">
        <v>3388</v>
      </c>
      <c r="C288" s="246">
        <f t="shared" si="4"/>
        <v>30</v>
      </c>
      <c r="D288" s="246">
        <v>30</v>
      </c>
      <c r="E288" s="246"/>
      <c r="F288" s="272"/>
      <c r="G288" s="272"/>
    </row>
    <row r="289" spans="1:7" s="237" customFormat="1" ht="20.25" customHeight="1">
      <c r="A289" s="238">
        <v>20816</v>
      </c>
      <c r="B289" s="252" t="s">
        <v>3389</v>
      </c>
      <c r="C289" s="245">
        <f t="shared" si="4"/>
        <v>79.852459999999994</v>
      </c>
      <c r="D289" s="245">
        <v>79.852459999999994</v>
      </c>
      <c r="E289" s="245"/>
      <c r="F289" s="274"/>
      <c r="G289" s="274"/>
    </row>
    <row r="290" spans="1:7" s="237" customFormat="1" ht="20.25" customHeight="1">
      <c r="A290" s="239">
        <v>2081601</v>
      </c>
      <c r="B290" s="253" t="s">
        <v>3181</v>
      </c>
      <c r="C290" s="246">
        <f t="shared" si="4"/>
        <v>15.852460000000001</v>
      </c>
      <c r="D290" s="246">
        <v>15.852460000000001</v>
      </c>
      <c r="E290" s="246"/>
      <c r="F290" s="272"/>
      <c r="G290" s="272"/>
    </row>
    <row r="291" spans="1:7" s="237" customFormat="1" ht="20.25" customHeight="1">
      <c r="A291" s="239">
        <v>2081602</v>
      </c>
      <c r="B291" s="253" t="s">
        <v>3182</v>
      </c>
      <c r="C291" s="246">
        <f t="shared" si="4"/>
        <v>64</v>
      </c>
      <c r="D291" s="246">
        <v>64</v>
      </c>
      <c r="E291" s="246"/>
      <c r="F291" s="272"/>
      <c r="G291" s="272"/>
    </row>
    <row r="292" spans="1:7" s="237" customFormat="1" ht="20.25" customHeight="1">
      <c r="A292" s="238">
        <v>20819</v>
      </c>
      <c r="B292" s="252" t="s">
        <v>3390</v>
      </c>
      <c r="C292" s="245">
        <f t="shared" si="4"/>
        <v>4658</v>
      </c>
      <c r="D292" s="245">
        <v>3430</v>
      </c>
      <c r="E292" s="245">
        <v>1228</v>
      </c>
      <c r="F292" s="274">
        <v>0</v>
      </c>
      <c r="G292" s="274">
        <v>261.68</v>
      </c>
    </row>
    <row r="293" spans="1:7" s="237" customFormat="1" ht="20.25" customHeight="1">
      <c r="A293" s="239">
        <v>2081901</v>
      </c>
      <c r="B293" s="253" t="s">
        <v>3391</v>
      </c>
      <c r="C293" s="246">
        <f t="shared" si="4"/>
        <v>1858</v>
      </c>
      <c r="D293" s="246">
        <v>1543</v>
      </c>
      <c r="E293" s="246">
        <v>315</v>
      </c>
      <c r="F293" s="272">
        <v>0</v>
      </c>
      <c r="G293" s="272">
        <v>79.58</v>
      </c>
    </row>
    <row r="294" spans="1:7" s="237" customFormat="1" ht="20.25" customHeight="1">
      <c r="A294" s="239">
        <v>2081902</v>
      </c>
      <c r="B294" s="253" t="s">
        <v>3392</v>
      </c>
      <c r="C294" s="246">
        <f t="shared" si="4"/>
        <v>2800</v>
      </c>
      <c r="D294" s="246">
        <v>1887</v>
      </c>
      <c r="E294" s="246">
        <v>913</v>
      </c>
      <c r="F294" s="272">
        <v>0</v>
      </c>
      <c r="G294" s="272">
        <v>182.1</v>
      </c>
    </row>
    <row r="295" spans="1:7" s="237" customFormat="1" ht="20.25" customHeight="1">
      <c r="A295" s="238">
        <v>20820</v>
      </c>
      <c r="B295" s="252" t="s">
        <v>3393</v>
      </c>
      <c r="C295" s="245">
        <f t="shared" si="4"/>
        <v>2311.8752119999999</v>
      </c>
      <c r="D295" s="245">
        <v>1691.8752120000001</v>
      </c>
      <c r="E295" s="245">
        <v>620</v>
      </c>
      <c r="F295" s="274">
        <v>0</v>
      </c>
      <c r="G295" s="274">
        <v>28.1</v>
      </c>
    </row>
    <row r="296" spans="1:7" s="237" customFormat="1" ht="20.25" customHeight="1">
      <c r="A296" s="239">
        <v>2082001</v>
      </c>
      <c r="B296" s="253" t="s">
        <v>3394</v>
      </c>
      <c r="C296" s="246">
        <f t="shared" si="4"/>
        <v>2230</v>
      </c>
      <c r="D296" s="246">
        <v>1610</v>
      </c>
      <c r="E296" s="246">
        <v>620</v>
      </c>
      <c r="F296" s="272">
        <v>0</v>
      </c>
      <c r="G296" s="272">
        <v>28.1</v>
      </c>
    </row>
    <row r="297" spans="1:7" s="237" customFormat="1" ht="20.25" customHeight="1">
      <c r="A297" s="239">
        <v>2082002</v>
      </c>
      <c r="B297" s="253" t="s">
        <v>3395</v>
      </c>
      <c r="C297" s="246">
        <f t="shared" si="4"/>
        <v>81.875212000000005</v>
      </c>
      <c r="D297" s="246">
        <v>81.875212000000005</v>
      </c>
      <c r="E297" s="246"/>
      <c r="F297" s="272"/>
      <c r="G297" s="272"/>
    </row>
    <row r="298" spans="1:7" s="237" customFormat="1" ht="20.25" customHeight="1">
      <c r="A298" s="238">
        <v>20821</v>
      </c>
      <c r="B298" s="252" t="s">
        <v>3396</v>
      </c>
      <c r="C298" s="245">
        <f t="shared" si="4"/>
        <v>27</v>
      </c>
      <c r="D298" s="245"/>
      <c r="E298" s="245">
        <v>27</v>
      </c>
      <c r="F298" s="274">
        <v>0</v>
      </c>
      <c r="G298" s="274">
        <v>142.44999999999999</v>
      </c>
    </row>
    <row r="299" spans="1:7" s="237" customFormat="1" ht="20.25" customHeight="1">
      <c r="A299" s="239">
        <v>2082101</v>
      </c>
      <c r="B299" s="264" t="s">
        <v>3613</v>
      </c>
      <c r="C299" s="246"/>
      <c r="D299" s="246"/>
      <c r="E299" s="246"/>
      <c r="F299" s="272"/>
      <c r="G299" s="272">
        <v>1</v>
      </c>
    </row>
    <row r="300" spans="1:7" s="237" customFormat="1" ht="20.25" customHeight="1">
      <c r="A300" s="239">
        <v>2082102</v>
      </c>
      <c r="B300" s="253" t="s">
        <v>3397</v>
      </c>
      <c r="C300" s="246">
        <f t="shared" si="4"/>
        <v>27</v>
      </c>
      <c r="D300" s="246"/>
      <c r="E300" s="246">
        <v>27</v>
      </c>
      <c r="F300" s="272">
        <v>0</v>
      </c>
      <c r="G300" s="272">
        <v>141.44999999999999</v>
      </c>
    </row>
    <row r="301" spans="1:7" s="237" customFormat="1" ht="20.25" customHeight="1">
      <c r="A301" s="238">
        <v>20825</v>
      </c>
      <c r="B301" s="252" t="s">
        <v>3398</v>
      </c>
      <c r="C301" s="245">
        <f t="shared" si="4"/>
        <v>586.95000000000005</v>
      </c>
      <c r="D301" s="245">
        <v>126.95</v>
      </c>
      <c r="E301" s="245">
        <v>460</v>
      </c>
      <c r="F301" s="274">
        <v>0</v>
      </c>
      <c r="G301" s="274">
        <v>191.2</v>
      </c>
    </row>
    <row r="302" spans="1:7" s="237" customFormat="1" ht="20.25" customHeight="1">
      <c r="A302" s="239">
        <v>2082501</v>
      </c>
      <c r="B302" s="253" t="s">
        <v>3399</v>
      </c>
      <c r="C302" s="246">
        <f t="shared" si="4"/>
        <v>100</v>
      </c>
      <c r="D302" s="246">
        <v>100</v>
      </c>
      <c r="E302" s="246"/>
      <c r="F302" s="272">
        <v>0</v>
      </c>
      <c r="G302" s="272">
        <v>133.5</v>
      </c>
    </row>
    <row r="303" spans="1:7" s="237" customFormat="1" ht="20.25" customHeight="1">
      <c r="A303" s="239">
        <v>2082502</v>
      </c>
      <c r="B303" s="253" t="s">
        <v>3400</v>
      </c>
      <c r="C303" s="246">
        <f t="shared" si="4"/>
        <v>486.95</v>
      </c>
      <c r="D303" s="246">
        <v>26.95</v>
      </c>
      <c r="E303" s="246">
        <v>460</v>
      </c>
      <c r="F303" s="272">
        <v>0</v>
      </c>
      <c r="G303" s="272">
        <v>57.7</v>
      </c>
    </row>
    <row r="304" spans="1:7" s="237" customFormat="1" ht="20.25" customHeight="1">
      <c r="A304" s="238">
        <v>20826</v>
      </c>
      <c r="B304" s="252" t="s">
        <v>3401</v>
      </c>
      <c r="C304" s="245">
        <f t="shared" si="4"/>
        <v>17718</v>
      </c>
      <c r="D304" s="245">
        <v>17718</v>
      </c>
      <c r="E304" s="245"/>
      <c r="F304" s="274"/>
      <c r="G304" s="274"/>
    </row>
    <row r="305" spans="1:7" s="237" customFormat="1" ht="20.25" customHeight="1">
      <c r="A305" s="239">
        <v>2082602</v>
      </c>
      <c r="B305" s="253" t="s">
        <v>3402</v>
      </c>
      <c r="C305" s="246">
        <f t="shared" si="4"/>
        <v>17718</v>
      </c>
      <c r="D305" s="246">
        <v>17718</v>
      </c>
      <c r="E305" s="246"/>
      <c r="F305" s="272"/>
      <c r="G305" s="272"/>
    </row>
    <row r="306" spans="1:7" s="237" customFormat="1" ht="20.25" customHeight="1">
      <c r="A306" s="238">
        <v>20899</v>
      </c>
      <c r="B306" s="252" t="s">
        <v>3403</v>
      </c>
      <c r="C306" s="245">
        <f t="shared" si="4"/>
        <v>11035.128384</v>
      </c>
      <c r="D306" s="245">
        <v>11023.128384</v>
      </c>
      <c r="E306" s="245">
        <v>12</v>
      </c>
      <c r="F306" s="274"/>
      <c r="G306" s="274"/>
    </row>
    <row r="307" spans="1:7" s="237" customFormat="1" ht="20.25" customHeight="1">
      <c r="A307" s="239">
        <v>2089901</v>
      </c>
      <c r="B307" s="253" t="s">
        <v>3404</v>
      </c>
      <c r="C307" s="246">
        <f t="shared" si="4"/>
        <v>11035.128384</v>
      </c>
      <c r="D307" s="246">
        <v>11023.128384</v>
      </c>
      <c r="E307" s="246">
        <v>12</v>
      </c>
      <c r="F307" s="272"/>
      <c r="G307" s="272"/>
    </row>
    <row r="308" spans="1:7" s="237" customFormat="1" ht="20.25" customHeight="1">
      <c r="A308" s="236">
        <v>210</v>
      </c>
      <c r="B308" s="251" t="s">
        <v>3405</v>
      </c>
      <c r="C308" s="244">
        <f t="shared" si="4"/>
        <v>51210.521344000001</v>
      </c>
      <c r="D308" s="244">
        <v>43996.171344000002</v>
      </c>
      <c r="E308" s="244">
        <v>7214.35</v>
      </c>
      <c r="F308" s="273">
        <v>102</v>
      </c>
      <c r="G308" s="273">
        <v>4085.55</v>
      </c>
    </row>
    <row r="309" spans="1:7" s="237" customFormat="1" ht="20.25" customHeight="1">
      <c r="A309" s="238">
        <v>21001</v>
      </c>
      <c r="B309" s="252" t="s">
        <v>3406</v>
      </c>
      <c r="C309" s="245">
        <f t="shared" si="4"/>
        <v>2007.5066199999999</v>
      </c>
      <c r="D309" s="245">
        <v>1729.8166199999998</v>
      </c>
      <c r="E309" s="245">
        <v>277.69</v>
      </c>
      <c r="F309" s="274">
        <v>0</v>
      </c>
      <c r="G309" s="274">
        <v>371.56</v>
      </c>
    </row>
    <row r="310" spans="1:7" s="237" customFormat="1" ht="20.25" customHeight="1">
      <c r="A310" s="239">
        <v>2100101</v>
      </c>
      <c r="B310" s="253" t="s">
        <v>3181</v>
      </c>
      <c r="C310" s="246">
        <f t="shared" si="4"/>
        <v>796.61662000000001</v>
      </c>
      <c r="D310" s="246">
        <v>781.21662000000003</v>
      </c>
      <c r="E310" s="246">
        <v>15.4</v>
      </c>
      <c r="F310" s="272">
        <v>0</v>
      </c>
      <c r="G310" s="272">
        <v>189.46</v>
      </c>
    </row>
    <row r="311" spans="1:7" s="237" customFormat="1" ht="20.25" customHeight="1">
      <c r="A311" s="239">
        <v>2100102</v>
      </c>
      <c r="B311" s="253" t="s">
        <v>3182</v>
      </c>
      <c r="C311" s="246">
        <f t="shared" si="4"/>
        <v>416.28999999999996</v>
      </c>
      <c r="D311" s="246">
        <v>154</v>
      </c>
      <c r="E311" s="246">
        <v>262.28999999999996</v>
      </c>
      <c r="F311" s="272"/>
      <c r="G311" s="272"/>
    </row>
    <row r="312" spans="1:7" s="237" customFormat="1" ht="20.25" customHeight="1">
      <c r="A312" s="239">
        <v>2100199</v>
      </c>
      <c r="B312" s="253" t="s">
        <v>3407</v>
      </c>
      <c r="C312" s="246">
        <f t="shared" si="4"/>
        <v>794.6</v>
      </c>
      <c r="D312" s="246">
        <v>794.6</v>
      </c>
      <c r="E312" s="246"/>
      <c r="F312" s="272">
        <v>0</v>
      </c>
      <c r="G312" s="272">
        <v>182.1</v>
      </c>
    </row>
    <row r="313" spans="1:7" s="237" customFormat="1" ht="20.25" customHeight="1">
      <c r="A313" s="238">
        <v>21002</v>
      </c>
      <c r="B313" s="252" t="s">
        <v>3408</v>
      </c>
      <c r="C313" s="245">
        <f t="shared" si="4"/>
        <v>8244.98164</v>
      </c>
      <c r="D313" s="245">
        <v>8244.98164</v>
      </c>
      <c r="E313" s="245"/>
      <c r="F313" s="274"/>
      <c r="G313" s="274"/>
    </row>
    <row r="314" spans="1:7" s="237" customFormat="1" ht="20.25" customHeight="1">
      <c r="A314" s="239">
        <v>2100201</v>
      </c>
      <c r="B314" s="253" t="s">
        <v>3409</v>
      </c>
      <c r="C314" s="246">
        <f t="shared" si="4"/>
        <v>3718.1296600000001</v>
      </c>
      <c r="D314" s="246">
        <v>3718.1296600000001</v>
      </c>
      <c r="E314" s="246"/>
      <c r="F314" s="272"/>
      <c r="G314" s="272"/>
    </row>
    <row r="315" spans="1:7" s="237" customFormat="1" ht="20.25" customHeight="1">
      <c r="A315" s="239">
        <v>2100202</v>
      </c>
      <c r="B315" s="253" t="s">
        <v>3410</v>
      </c>
      <c r="C315" s="246">
        <f t="shared" si="4"/>
        <v>3676.8519799999999</v>
      </c>
      <c r="D315" s="246">
        <v>3676.8519799999999</v>
      </c>
      <c r="E315" s="246"/>
      <c r="F315" s="272"/>
      <c r="G315" s="272"/>
    </row>
    <row r="316" spans="1:7" s="237" customFormat="1" ht="20.25" customHeight="1">
      <c r="A316" s="239">
        <v>2100205</v>
      </c>
      <c r="B316" s="253" t="s">
        <v>3411</v>
      </c>
      <c r="C316" s="246">
        <f t="shared" si="4"/>
        <v>850</v>
      </c>
      <c r="D316" s="246">
        <v>850</v>
      </c>
      <c r="E316" s="246"/>
      <c r="F316" s="272"/>
      <c r="G316" s="272"/>
    </row>
    <row r="317" spans="1:7" s="237" customFormat="1" ht="20.25" customHeight="1">
      <c r="A317" s="238">
        <v>21003</v>
      </c>
      <c r="B317" s="252" t="s">
        <v>3412</v>
      </c>
      <c r="C317" s="245">
        <f t="shared" si="4"/>
        <v>9060.49</v>
      </c>
      <c r="D317" s="245">
        <v>6673</v>
      </c>
      <c r="E317" s="245">
        <v>2387.4899999999998</v>
      </c>
      <c r="F317" s="274">
        <v>0</v>
      </c>
      <c r="G317" s="274">
        <v>1307.5</v>
      </c>
    </row>
    <row r="318" spans="1:7" s="237" customFormat="1" ht="20.25" customHeight="1">
      <c r="A318" s="239">
        <v>2100301</v>
      </c>
      <c r="B318" s="253" t="s">
        <v>3413</v>
      </c>
      <c r="C318" s="246">
        <f t="shared" si="4"/>
        <v>6973</v>
      </c>
      <c r="D318" s="246">
        <v>6673</v>
      </c>
      <c r="E318" s="246">
        <v>300</v>
      </c>
      <c r="F318" s="272">
        <v>0</v>
      </c>
      <c r="G318" s="272">
        <v>313.5</v>
      </c>
    </row>
    <row r="319" spans="1:7" s="237" customFormat="1" ht="20.25" customHeight="1">
      <c r="A319" s="239">
        <v>2100302</v>
      </c>
      <c r="B319" s="253" t="s">
        <v>3414</v>
      </c>
      <c r="C319" s="246">
        <f t="shared" si="4"/>
        <v>987.49</v>
      </c>
      <c r="D319" s="246"/>
      <c r="E319" s="246">
        <v>987.49</v>
      </c>
      <c r="F319" s="272">
        <v>0</v>
      </c>
      <c r="G319" s="272">
        <v>994</v>
      </c>
    </row>
    <row r="320" spans="1:7" s="237" customFormat="1" ht="20.25" customHeight="1">
      <c r="A320" s="239">
        <v>2100399</v>
      </c>
      <c r="B320" s="253" t="s">
        <v>3415</v>
      </c>
      <c r="C320" s="246">
        <f t="shared" si="4"/>
        <v>1100</v>
      </c>
      <c r="D320" s="246"/>
      <c r="E320" s="246">
        <v>1100</v>
      </c>
      <c r="F320" s="272"/>
      <c r="G320" s="272"/>
    </row>
    <row r="321" spans="1:7" s="237" customFormat="1" ht="20.25" customHeight="1">
      <c r="A321" s="238">
        <v>21004</v>
      </c>
      <c r="B321" s="252" t="s">
        <v>3416</v>
      </c>
      <c r="C321" s="245">
        <f t="shared" si="4"/>
        <v>8481.576328000001</v>
      </c>
      <c r="D321" s="245">
        <v>8264.076328000001</v>
      </c>
      <c r="E321" s="245">
        <v>217.5</v>
      </c>
      <c r="F321" s="274">
        <v>0</v>
      </c>
      <c r="G321" s="274">
        <v>285</v>
      </c>
    </row>
    <row r="322" spans="1:7" s="237" customFormat="1" ht="20.25" customHeight="1">
      <c r="A322" s="239">
        <v>2100401</v>
      </c>
      <c r="B322" s="253" t="s">
        <v>3417</v>
      </c>
      <c r="C322" s="246">
        <f t="shared" si="4"/>
        <v>1838.5577479999999</v>
      </c>
      <c r="D322" s="246">
        <v>1838.5577479999999</v>
      </c>
      <c r="E322" s="246"/>
      <c r="F322" s="272"/>
      <c r="G322" s="272"/>
    </row>
    <row r="323" spans="1:7" s="237" customFormat="1" ht="20.25" customHeight="1">
      <c r="A323" s="239">
        <v>2100402</v>
      </c>
      <c r="B323" s="253" t="s">
        <v>3418</v>
      </c>
      <c r="C323" s="246">
        <f t="shared" si="4"/>
        <v>457.823284</v>
      </c>
      <c r="D323" s="246">
        <v>457.823284</v>
      </c>
      <c r="E323" s="246"/>
      <c r="F323" s="272"/>
      <c r="G323" s="272"/>
    </row>
    <row r="324" spans="1:7" s="237" customFormat="1" ht="20.25" customHeight="1">
      <c r="A324" s="239">
        <v>2100403</v>
      </c>
      <c r="B324" s="253" t="s">
        <v>3419</v>
      </c>
      <c r="C324" s="246">
        <f t="shared" si="4"/>
        <v>966.41929600000014</v>
      </c>
      <c r="D324" s="246">
        <v>966.41929600000014</v>
      </c>
      <c r="E324" s="246"/>
      <c r="F324" s="272"/>
      <c r="G324" s="272"/>
    </row>
    <row r="325" spans="1:7" s="237" customFormat="1" ht="20.25" customHeight="1">
      <c r="A325" s="239">
        <v>2100405</v>
      </c>
      <c r="B325" s="253" t="s">
        <v>3420</v>
      </c>
      <c r="C325" s="246">
        <f t="shared" si="4"/>
        <v>195</v>
      </c>
      <c r="D325" s="246">
        <v>195</v>
      </c>
      <c r="E325" s="246"/>
      <c r="F325" s="272"/>
      <c r="G325" s="272"/>
    </row>
    <row r="326" spans="1:7" s="237" customFormat="1" ht="20.25" customHeight="1">
      <c r="A326" s="239">
        <v>2100408</v>
      </c>
      <c r="B326" s="253" t="s">
        <v>3421</v>
      </c>
      <c r="C326" s="246">
        <f t="shared" si="4"/>
        <v>4527</v>
      </c>
      <c r="D326" s="246">
        <v>4385</v>
      </c>
      <c r="E326" s="246">
        <v>142</v>
      </c>
      <c r="F326" s="272"/>
      <c r="G326" s="272"/>
    </row>
    <row r="327" spans="1:7" s="237" customFormat="1" ht="20.25" customHeight="1">
      <c r="A327" s="239">
        <v>2100409</v>
      </c>
      <c r="B327" s="253" t="s">
        <v>3422</v>
      </c>
      <c r="C327" s="246">
        <f t="shared" si="4"/>
        <v>421.27600000000001</v>
      </c>
      <c r="D327" s="246">
        <v>421.27600000000001</v>
      </c>
      <c r="E327" s="246"/>
      <c r="F327" s="272"/>
      <c r="G327" s="272"/>
    </row>
    <row r="328" spans="1:7" s="237" customFormat="1" ht="20.25" customHeight="1">
      <c r="A328" s="239">
        <v>2100499</v>
      </c>
      <c r="B328" s="253" t="s">
        <v>3423</v>
      </c>
      <c r="C328" s="246">
        <f t="shared" si="4"/>
        <v>75.5</v>
      </c>
      <c r="D328" s="246"/>
      <c r="E328" s="246">
        <v>75.5</v>
      </c>
      <c r="F328" s="272">
        <v>0</v>
      </c>
      <c r="G328" s="272">
        <v>285</v>
      </c>
    </row>
    <row r="329" spans="1:7" s="237" customFormat="1" ht="20.25" customHeight="1">
      <c r="A329" s="238">
        <v>21005</v>
      </c>
      <c r="B329" s="252" t="s">
        <v>3424</v>
      </c>
      <c r="C329" s="245">
        <f t="shared" si="4"/>
        <v>4680.6000000000004</v>
      </c>
      <c r="D329" s="245">
        <v>1997.4</v>
      </c>
      <c r="E329" s="245">
        <v>2683.2</v>
      </c>
      <c r="F329" s="274">
        <v>102</v>
      </c>
      <c r="G329" s="274">
        <v>1050</v>
      </c>
    </row>
    <row r="330" spans="1:7" s="237" customFormat="1" ht="20.25" customHeight="1">
      <c r="A330" s="239">
        <v>2100501</v>
      </c>
      <c r="B330" s="253" t="s">
        <v>3425</v>
      </c>
      <c r="C330" s="246">
        <f t="shared" si="4"/>
        <v>66</v>
      </c>
      <c r="D330" s="246"/>
      <c r="E330" s="246">
        <v>66</v>
      </c>
      <c r="F330" s="272">
        <v>102</v>
      </c>
      <c r="G330" s="272">
        <v>250</v>
      </c>
    </row>
    <row r="331" spans="1:7" s="237" customFormat="1" ht="20.25" customHeight="1">
      <c r="A331" s="239">
        <v>2100502</v>
      </c>
      <c r="B331" s="253" t="s">
        <v>3426</v>
      </c>
      <c r="C331" s="246">
        <f t="shared" si="4"/>
        <v>1006</v>
      </c>
      <c r="D331" s="246">
        <v>925</v>
      </c>
      <c r="E331" s="246">
        <v>81</v>
      </c>
      <c r="F331" s="272"/>
      <c r="G331" s="272"/>
    </row>
    <row r="332" spans="1:7" s="237" customFormat="1" ht="20.25" customHeight="1">
      <c r="A332" s="239">
        <v>2100503</v>
      </c>
      <c r="B332" s="253" t="s">
        <v>3427</v>
      </c>
      <c r="C332" s="246">
        <f t="shared" si="4"/>
        <v>330</v>
      </c>
      <c r="D332" s="246">
        <v>330</v>
      </c>
      <c r="E332" s="246"/>
      <c r="F332" s="272"/>
      <c r="G332" s="272"/>
    </row>
    <row r="333" spans="1:7" s="237" customFormat="1" ht="20.25" customHeight="1">
      <c r="A333" s="239">
        <v>2100504</v>
      </c>
      <c r="B333" s="253" t="s">
        <v>3428</v>
      </c>
      <c r="C333" s="246">
        <f t="shared" si="4"/>
        <v>163.6</v>
      </c>
      <c r="D333" s="246">
        <v>163.6</v>
      </c>
      <c r="E333" s="246"/>
      <c r="F333" s="272"/>
      <c r="G333" s="272"/>
    </row>
    <row r="334" spans="1:7" s="237" customFormat="1" ht="20.25" customHeight="1">
      <c r="A334" s="239">
        <v>2100506</v>
      </c>
      <c r="B334" s="253" t="s">
        <v>3429</v>
      </c>
      <c r="C334" s="246">
        <f t="shared" si="4"/>
        <v>2490.1999999999998</v>
      </c>
      <c r="D334" s="246"/>
      <c r="E334" s="246">
        <v>2490.1999999999998</v>
      </c>
      <c r="F334" s="272"/>
      <c r="G334" s="272"/>
    </row>
    <row r="335" spans="1:7" s="237" customFormat="1" ht="20.25" customHeight="1">
      <c r="A335" s="239">
        <v>2100508</v>
      </c>
      <c r="B335" s="264" t="s">
        <v>3614</v>
      </c>
      <c r="C335" s="246"/>
      <c r="D335" s="246"/>
      <c r="E335" s="246"/>
      <c r="F335" s="272"/>
      <c r="G335" s="272">
        <v>800</v>
      </c>
    </row>
    <row r="336" spans="1:7" s="237" customFormat="1" ht="20.25" customHeight="1">
      <c r="A336" s="239">
        <v>2100509</v>
      </c>
      <c r="B336" s="253" t="s">
        <v>3430</v>
      </c>
      <c r="C336" s="246">
        <f t="shared" si="4"/>
        <v>528.79999999999995</v>
      </c>
      <c r="D336" s="246">
        <v>528.79999999999995</v>
      </c>
      <c r="E336" s="246"/>
      <c r="F336" s="272"/>
      <c r="G336" s="272"/>
    </row>
    <row r="337" spans="1:7" s="237" customFormat="1" ht="20.25" customHeight="1">
      <c r="A337" s="239">
        <v>2100510</v>
      </c>
      <c r="B337" s="253" t="s">
        <v>3431</v>
      </c>
      <c r="C337" s="246">
        <f t="shared" si="4"/>
        <v>50</v>
      </c>
      <c r="D337" s="246">
        <v>50</v>
      </c>
      <c r="E337" s="246"/>
      <c r="F337" s="272"/>
      <c r="G337" s="272"/>
    </row>
    <row r="338" spans="1:7" s="237" customFormat="1" ht="20.25" customHeight="1">
      <c r="A338" s="239">
        <v>2100599</v>
      </c>
      <c r="B338" s="253" t="s">
        <v>3432</v>
      </c>
      <c r="C338" s="246">
        <f t="shared" si="4"/>
        <v>46</v>
      </c>
      <c r="D338" s="246"/>
      <c r="E338" s="246">
        <v>46</v>
      </c>
      <c r="F338" s="272"/>
      <c r="G338" s="272"/>
    </row>
    <row r="339" spans="1:7" s="237" customFormat="1" ht="20.25" customHeight="1">
      <c r="A339" s="238">
        <v>21007</v>
      </c>
      <c r="B339" s="252" t="s">
        <v>3433</v>
      </c>
      <c r="C339" s="245">
        <f t="shared" si="4"/>
        <v>2370.4700000000003</v>
      </c>
      <c r="D339" s="245">
        <v>1736</v>
      </c>
      <c r="E339" s="245">
        <v>634.47</v>
      </c>
      <c r="F339" s="274">
        <v>0</v>
      </c>
      <c r="G339" s="274">
        <v>582.19000000000005</v>
      </c>
    </row>
    <row r="340" spans="1:7" s="237" customFormat="1" ht="20.25" customHeight="1">
      <c r="A340" s="239">
        <v>2100716</v>
      </c>
      <c r="B340" s="253" t="s">
        <v>3434</v>
      </c>
      <c r="C340" s="246">
        <f t="shared" si="4"/>
        <v>102.81</v>
      </c>
      <c r="D340" s="246"/>
      <c r="E340" s="246">
        <v>102.81</v>
      </c>
      <c r="F340" s="272">
        <v>0</v>
      </c>
      <c r="G340" s="272">
        <v>80.61</v>
      </c>
    </row>
    <row r="341" spans="1:7" s="237" customFormat="1" ht="20.25" customHeight="1">
      <c r="A341" s="239">
        <v>2100717</v>
      </c>
      <c r="B341" s="253" t="s">
        <v>3435</v>
      </c>
      <c r="C341" s="246">
        <f t="shared" si="4"/>
        <v>1994</v>
      </c>
      <c r="D341" s="246">
        <v>1736</v>
      </c>
      <c r="E341" s="246">
        <v>258</v>
      </c>
      <c r="F341" s="272">
        <v>0</v>
      </c>
      <c r="G341" s="272">
        <v>61.85</v>
      </c>
    </row>
    <row r="342" spans="1:7" s="237" customFormat="1" ht="20.25" customHeight="1">
      <c r="A342" s="239">
        <v>2100799</v>
      </c>
      <c r="B342" s="253" t="s">
        <v>3436</v>
      </c>
      <c r="C342" s="246">
        <f t="shared" si="4"/>
        <v>273.66000000000003</v>
      </c>
      <c r="D342" s="246"/>
      <c r="E342" s="246">
        <v>273.66000000000003</v>
      </c>
      <c r="F342" s="272">
        <v>0</v>
      </c>
      <c r="G342" s="272">
        <v>439.73</v>
      </c>
    </row>
    <row r="343" spans="1:7" s="237" customFormat="1" ht="20.25" customHeight="1">
      <c r="A343" s="238">
        <v>21010</v>
      </c>
      <c r="B343" s="252" t="s">
        <v>3437</v>
      </c>
      <c r="C343" s="245">
        <f t="shared" ref="C343:C414" si="5">D343+E343</f>
        <v>1397.296756</v>
      </c>
      <c r="D343" s="245">
        <v>1355.296756</v>
      </c>
      <c r="E343" s="245">
        <v>42</v>
      </c>
      <c r="F343" s="274">
        <v>0</v>
      </c>
      <c r="G343" s="274">
        <v>64.599999999999994</v>
      </c>
    </row>
    <row r="344" spans="1:7" s="237" customFormat="1" ht="20.25" customHeight="1">
      <c r="A344" s="239">
        <v>2101012</v>
      </c>
      <c r="B344" s="264" t="s">
        <v>3615</v>
      </c>
      <c r="C344" s="246"/>
      <c r="D344" s="246"/>
      <c r="E344" s="246"/>
      <c r="F344" s="272"/>
      <c r="G344" s="272">
        <v>2</v>
      </c>
    </row>
    <row r="345" spans="1:7" s="237" customFormat="1" ht="20.25" customHeight="1">
      <c r="A345" s="239">
        <v>2101016</v>
      </c>
      <c r="B345" s="253" t="s">
        <v>3438</v>
      </c>
      <c r="C345" s="246">
        <f t="shared" si="5"/>
        <v>1068</v>
      </c>
      <c r="D345" s="246">
        <v>1050</v>
      </c>
      <c r="E345" s="246">
        <v>18</v>
      </c>
      <c r="F345" s="272">
        <v>0</v>
      </c>
      <c r="G345" s="272">
        <v>3</v>
      </c>
    </row>
    <row r="346" spans="1:7" s="237" customFormat="1" ht="20.25" customHeight="1">
      <c r="A346" s="239">
        <v>2101050</v>
      </c>
      <c r="B346" s="253" t="s">
        <v>3194</v>
      </c>
      <c r="C346" s="246">
        <f t="shared" si="5"/>
        <v>305.29675600000002</v>
      </c>
      <c r="D346" s="246">
        <v>305.29675600000002</v>
      </c>
      <c r="E346" s="246"/>
      <c r="F346" s="272"/>
      <c r="G346" s="272"/>
    </row>
    <row r="347" spans="1:7" s="237" customFormat="1" ht="20.25" customHeight="1">
      <c r="A347" s="239">
        <v>2101099</v>
      </c>
      <c r="B347" s="253" t="s">
        <v>3439</v>
      </c>
      <c r="C347" s="246">
        <f t="shared" si="5"/>
        <v>24</v>
      </c>
      <c r="D347" s="246"/>
      <c r="E347" s="246">
        <v>24</v>
      </c>
      <c r="F347" s="272">
        <v>0</v>
      </c>
      <c r="G347" s="272">
        <v>60</v>
      </c>
    </row>
    <row r="348" spans="1:7" s="237" customFormat="1" ht="20.25" customHeight="1">
      <c r="A348" s="238">
        <v>21012</v>
      </c>
      <c r="B348" s="252" t="s">
        <v>3440</v>
      </c>
      <c r="C348" s="245">
        <f t="shared" si="5"/>
        <v>10542.8</v>
      </c>
      <c r="D348" s="245">
        <v>9570.7999999999993</v>
      </c>
      <c r="E348" s="245">
        <v>972</v>
      </c>
      <c r="F348" s="274">
        <v>0</v>
      </c>
      <c r="G348" s="274">
        <v>420</v>
      </c>
    </row>
    <row r="349" spans="1:7" s="237" customFormat="1" ht="20.25" customHeight="1">
      <c r="A349" s="239">
        <v>2101201</v>
      </c>
      <c r="B349" s="253" t="s">
        <v>3441</v>
      </c>
      <c r="C349" s="246">
        <f t="shared" si="5"/>
        <v>500</v>
      </c>
      <c r="D349" s="246">
        <v>500</v>
      </c>
      <c r="E349" s="246"/>
      <c r="F349" s="272"/>
      <c r="G349" s="272"/>
    </row>
    <row r="350" spans="1:7" s="237" customFormat="1" ht="20.25" customHeight="1">
      <c r="A350" s="239">
        <v>2101202</v>
      </c>
      <c r="B350" s="253" t="s">
        <v>3442</v>
      </c>
      <c r="C350" s="246">
        <f t="shared" si="5"/>
        <v>7232</v>
      </c>
      <c r="D350" s="246">
        <v>6260</v>
      </c>
      <c r="E350" s="246">
        <v>972</v>
      </c>
      <c r="F350" s="272">
        <v>0</v>
      </c>
      <c r="G350" s="272">
        <v>420</v>
      </c>
    </row>
    <row r="351" spans="1:7" s="237" customFormat="1" ht="20.25" customHeight="1">
      <c r="A351" s="239">
        <v>2101299</v>
      </c>
      <c r="B351" s="253" t="s">
        <v>3443</v>
      </c>
      <c r="C351" s="246">
        <f t="shared" si="5"/>
        <v>2810.8</v>
      </c>
      <c r="D351" s="246">
        <v>2810.8</v>
      </c>
      <c r="E351" s="246"/>
      <c r="F351" s="272"/>
      <c r="G351" s="272"/>
    </row>
    <row r="352" spans="1:7" s="237" customFormat="1" ht="20.25" customHeight="1">
      <c r="A352" s="238">
        <v>21013</v>
      </c>
      <c r="B352" s="266" t="s">
        <v>3616</v>
      </c>
      <c r="C352" s="245"/>
      <c r="D352" s="245"/>
      <c r="E352" s="245"/>
      <c r="F352" s="274"/>
      <c r="G352" s="274">
        <v>4</v>
      </c>
    </row>
    <row r="353" spans="1:7" s="237" customFormat="1" ht="20.25" customHeight="1">
      <c r="A353" s="239">
        <v>2101301</v>
      </c>
      <c r="B353" s="264" t="s">
        <v>3617</v>
      </c>
      <c r="C353" s="246"/>
      <c r="D353" s="246"/>
      <c r="E353" s="246"/>
      <c r="F353" s="272"/>
      <c r="G353" s="272">
        <v>4</v>
      </c>
    </row>
    <row r="354" spans="1:7" s="237" customFormat="1" ht="20.25" customHeight="1">
      <c r="A354" s="238">
        <v>21099</v>
      </c>
      <c r="B354" s="252" t="s">
        <v>3444</v>
      </c>
      <c r="C354" s="245">
        <f t="shared" si="5"/>
        <v>4424.8</v>
      </c>
      <c r="D354" s="245">
        <v>4424.8</v>
      </c>
      <c r="E354" s="245"/>
      <c r="F354" s="274"/>
      <c r="G354" s="274"/>
    </row>
    <row r="355" spans="1:7" s="237" customFormat="1" ht="20.25" customHeight="1">
      <c r="A355" s="239">
        <v>2109901</v>
      </c>
      <c r="B355" s="253" t="s">
        <v>3445</v>
      </c>
      <c r="C355" s="246">
        <f t="shared" si="5"/>
        <v>4424.8</v>
      </c>
      <c r="D355" s="246">
        <v>4424.8</v>
      </c>
      <c r="E355" s="246"/>
      <c r="F355" s="272"/>
      <c r="G355" s="272"/>
    </row>
    <row r="356" spans="1:7" s="237" customFormat="1" ht="20.25" customHeight="1">
      <c r="A356" s="236">
        <v>211</v>
      </c>
      <c r="B356" s="251" t="s">
        <v>3446</v>
      </c>
      <c r="C356" s="244">
        <f t="shared" si="5"/>
        <v>4344.2812520000007</v>
      </c>
      <c r="D356" s="244">
        <v>3664.5912520000002</v>
      </c>
      <c r="E356" s="244">
        <v>679.69</v>
      </c>
      <c r="F356" s="273">
        <v>633</v>
      </c>
      <c r="G356" s="273">
        <v>443.46000000000004</v>
      </c>
    </row>
    <row r="357" spans="1:7" s="237" customFormat="1" ht="20.25" customHeight="1">
      <c r="A357" s="238">
        <v>21101</v>
      </c>
      <c r="B357" s="252" t="s">
        <v>3447</v>
      </c>
      <c r="C357" s="245">
        <f t="shared" si="5"/>
        <v>1378.491252</v>
      </c>
      <c r="D357" s="245">
        <v>1354.991252</v>
      </c>
      <c r="E357" s="245">
        <v>23.5</v>
      </c>
      <c r="F357" s="274">
        <v>51</v>
      </c>
      <c r="G357" s="274">
        <v>443.46000000000004</v>
      </c>
    </row>
    <row r="358" spans="1:7" s="237" customFormat="1" ht="20.25" customHeight="1">
      <c r="A358" s="239">
        <v>2110101</v>
      </c>
      <c r="B358" s="253" t="s">
        <v>3181</v>
      </c>
      <c r="C358" s="246">
        <f t="shared" si="5"/>
        <v>528.30192799999998</v>
      </c>
      <c r="D358" s="246">
        <v>528.30192799999998</v>
      </c>
      <c r="E358" s="246"/>
      <c r="F358" s="272">
        <v>0</v>
      </c>
      <c r="G358" s="272">
        <v>35.1</v>
      </c>
    </row>
    <row r="359" spans="1:7" s="237" customFormat="1" ht="20.25" customHeight="1">
      <c r="A359" s="239">
        <v>2110102</v>
      </c>
      <c r="B359" s="253" t="s">
        <v>3182</v>
      </c>
      <c r="C359" s="246">
        <f t="shared" si="5"/>
        <v>850.18932400000006</v>
      </c>
      <c r="D359" s="246">
        <v>826.68932400000006</v>
      </c>
      <c r="E359" s="246">
        <v>23.5</v>
      </c>
      <c r="F359" s="272">
        <v>0</v>
      </c>
      <c r="G359" s="272">
        <v>403.36</v>
      </c>
    </row>
    <row r="360" spans="1:7" s="237" customFormat="1" ht="20.25" customHeight="1">
      <c r="A360" s="239">
        <v>2110104</v>
      </c>
      <c r="B360" s="264" t="s">
        <v>3618</v>
      </c>
      <c r="C360" s="246"/>
      <c r="D360" s="246"/>
      <c r="E360" s="246"/>
      <c r="F360" s="272">
        <v>30</v>
      </c>
      <c r="G360" s="272"/>
    </row>
    <row r="361" spans="1:7" s="237" customFormat="1" ht="20.25" customHeight="1">
      <c r="A361" s="239">
        <v>2110199</v>
      </c>
      <c r="B361" s="264" t="s">
        <v>3619</v>
      </c>
      <c r="C361" s="246"/>
      <c r="D361" s="246"/>
      <c r="E361" s="246"/>
      <c r="F361" s="272">
        <v>21</v>
      </c>
      <c r="G361" s="272">
        <v>5</v>
      </c>
    </row>
    <row r="362" spans="1:7" s="237" customFormat="1" ht="20.25" customHeight="1">
      <c r="A362" s="238">
        <v>21102</v>
      </c>
      <c r="B362" s="266" t="s">
        <v>3620</v>
      </c>
      <c r="C362" s="245"/>
      <c r="D362" s="245"/>
      <c r="E362" s="245"/>
      <c r="F362" s="274">
        <v>212</v>
      </c>
      <c r="G362" s="274"/>
    </row>
    <row r="363" spans="1:7" s="237" customFormat="1" ht="20.25" customHeight="1">
      <c r="A363" s="239">
        <v>2110299</v>
      </c>
      <c r="B363" s="264" t="s">
        <v>3621</v>
      </c>
      <c r="C363" s="246"/>
      <c r="D363" s="246"/>
      <c r="E363" s="246"/>
      <c r="F363" s="272">
        <v>212</v>
      </c>
      <c r="G363" s="272"/>
    </row>
    <row r="364" spans="1:7" s="237" customFormat="1" ht="20.25" customHeight="1">
      <c r="A364" s="238">
        <v>21103</v>
      </c>
      <c r="B364" s="252" t="s">
        <v>3448</v>
      </c>
      <c r="C364" s="245">
        <f t="shared" si="5"/>
        <v>1505.28</v>
      </c>
      <c r="D364" s="245">
        <v>1484.6</v>
      </c>
      <c r="E364" s="245">
        <v>20.68</v>
      </c>
      <c r="F364" s="274">
        <v>116</v>
      </c>
      <c r="G364" s="274">
        <v>0</v>
      </c>
    </row>
    <row r="365" spans="1:7" s="237" customFormat="1" ht="20.25" customHeight="1">
      <c r="A365" s="239">
        <v>2110302</v>
      </c>
      <c r="B365" s="253" t="s">
        <v>3449</v>
      </c>
      <c r="C365" s="246">
        <f t="shared" si="5"/>
        <v>20.68</v>
      </c>
      <c r="D365" s="246"/>
      <c r="E365" s="246">
        <v>20.68</v>
      </c>
      <c r="F365" s="272"/>
      <c r="G365" s="272"/>
    </row>
    <row r="366" spans="1:7" s="237" customFormat="1" ht="20.25" customHeight="1">
      <c r="A366" s="239">
        <v>2110307</v>
      </c>
      <c r="B366" s="253" t="s">
        <v>3450</v>
      </c>
      <c r="C366" s="246">
        <f t="shared" si="5"/>
        <v>1484.6</v>
      </c>
      <c r="D366" s="246">
        <v>1484.6</v>
      </c>
      <c r="E366" s="246"/>
      <c r="F366" s="272"/>
      <c r="G366" s="272"/>
    </row>
    <row r="367" spans="1:7" s="237" customFormat="1" ht="20.25" customHeight="1">
      <c r="A367" s="239">
        <v>2110399</v>
      </c>
      <c r="B367" s="264" t="s">
        <v>3622</v>
      </c>
      <c r="C367" s="246"/>
      <c r="D367" s="246"/>
      <c r="E367" s="246"/>
      <c r="F367" s="272">
        <v>116</v>
      </c>
      <c r="G367" s="272"/>
    </row>
    <row r="368" spans="1:7" s="237" customFormat="1" ht="20.25" customHeight="1">
      <c r="A368" s="238">
        <v>21104</v>
      </c>
      <c r="B368" s="252" t="s">
        <v>3451</v>
      </c>
      <c r="C368" s="245">
        <f t="shared" si="5"/>
        <v>635.51</v>
      </c>
      <c r="D368" s="245"/>
      <c r="E368" s="245">
        <v>635.51</v>
      </c>
      <c r="F368" s="274"/>
      <c r="G368" s="274"/>
    </row>
    <row r="369" spans="1:7" s="237" customFormat="1" ht="20.25" customHeight="1">
      <c r="A369" s="239">
        <v>2110402</v>
      </c>
      <c r="B369" s="253" t="s">
        <v>3452</v>
      </c>
      <c r="C369" s="246">
        <f t="shared" si="5"/>
        <v>635.51</v>
      </c>
      <c r="D369" s="246"/>
      <c r="E369" s="246">
        <v>635.51</v>
      </c>
      <c r="F369" s="272"/>
      <c r="G369" s="272"/>
    </row>
    <row r="370" spans="1:7" s="237" customFormat="1" ht="20.25" customHeight="1">
      <c r="A370" s="238">
        <v>21199</v>
      </c>
      <c r="B370" s="252" t="s">
        <v>3453</v>
      </c>
      <c r="C370" s="245">
        <f t="shared" si="5"/>
        <v>825</v>
      </c>
      <c r="D370" s="245">
        <v>825</v>
      </c>
      <c r="E370" s="245"/>
      <c r="F370" s="274">
        <v>254</v>
      </c>
      <c r="G370" s="274">
        <v>0</v>
      </c>
    </row>
    <row r="371" spans="1:7" s="237" customFormat="1" ht="20.25" customHeight="1">
      <c r="A371" s="239">
        <v>2119901</v>
      </c>
      <c r="B371" s="253" t="s">
        <v>3454</v>
      </c>
      <c r="C371" s="246">
        <f t="shared" si="5"/>
        <v>825</v>
      </c>
      <c r="D371" s="246">
        <v>825</v>
      </c>
      <c r="E371" s="246"/>
      <c r="F371" s="272">
        <v>254</v>
      </c>
      <c r="G371" s="272">
        <v>0</v>
      </c>
    </row>
    <row r="372" spans="1:7" s="237" customFormat="1" ht="20.25" customHeight="1">
      <c r="A372" s="236">
        <v>212</v>
      </c>
      <c r="B372" s="251" t="s">
        <v>3455</v>
      </c>
      <c r="C372" s="244">
        <f t="shared" si="5"/>
        <v>62156.154324999996</v>
      </c>
      <c r="D372" s="244">
        <v>25433.364324999999</v>
      </c>
      <c r="E372" s="244">
        <v>36722.789999999994</v>
      </c>
      <c r="F372" s="273">
        <v>109805</v>
      </c>
      <c r="G372" s="273">
        <v>19432.829999999998</v>
      </c>
    </row>
    <row r="373" spans="1:7" s="237" customFormat="1" ht="20.25" customHeight="1">
      <c r="A373" s="238">
        <v>21201</v>
      </c>
      <c r="B373" s="252" t="s">
        <v>3456</v>
      </c>
      <c r="C373" s="245">
        <f t="shared" si="5"/>
        <v>21539.750325000001</v>
      </c>
      <c r="D373" s="245">
        <v>13007.300325</v>
      </c>
      <c r="E373" s="245">
        <v>8532.4500000000007</v>
      </c>
      <c r="F373" s="274">
        <v>2055</v>
      </c>
      <c r="G373" s="274">
        <v>6246.9800000000005</v>
      </c>
    </row>
    <row r="374" spans="1:7" s="237" customFormat="1" ht="20.25" customHeight="1">
      <c r="A374" s="239">
        <v>2120101</v>
      </c>
      <c r="B374" s="253" t="s">
        <v>3181</v>
      </c>
      <c r="C374" s="246">
        <f t="shared" si="5"/>
        <v>1284.450008</v>
      </c>
      <c r="D374" s="246">
        <v>1197.2900079999999</v>
      </c>
      <c r="E374" s="246">
        <v>87.16</v>
      </c>
      <c r="F374" s="272">
        <v>0</v>
      </c>
      <c r="G374" s="272">
        <v>427.04</v>
      </c>
    </row>
    <row r="375" spans="1:7" s="237" customFormat="1" ht="20.25" customHeight="1">
      <c r="A375" s="239">
        <v>2120102</v>
      </c>
      <c r="B375" s="253" t="s">
        <v>3182</v>
      </c>
      <c r="C375" s="246">
        <f t="shared" si="5"/>
        <v>1608.3028880000002</v>
      </c>
      <c r="D375" s="246">
        <v>1494.3028880000002</v>
      </c>
      <c r="E375" s="246">
        <v>114</v>
      </c>
      <c r="F375" s="272">
        <v>0</v>
      </c>
      <c r="G375" s="272">
        <v>43.11</v>
      </c>
    </row>
    <row r="376" spans="1:7" s="237" customFormat="1" ht="20.25" customHeight="1">
      <c r="A376" s="239">
        <v>2120104</v>
      </c>
      <c r="B376" s="253" t="s">
        <v>3457</v>
      </c>
      <c r="C376" s="246">
        <f t="shared" si="5"/>
        <v>9235.1075999999994</v>
      </c>
      <c r="D376" s="246">
        <v>3294.8975999999998</v>
      </c>
      <c r="E376" s="246">
        <v>5940.21</v>
      </c>
      <c r="F376" s="272">
        <v>1795</v>
      </c>
      <c r="G376" s="272">
        <v>5068.0099999999993</v>
      </c>
    </row>
    <row r="377" spans="1:7" s="237" customFormat="1" ht="20.25" customHeight="1">
      <c r="A377" s="239">
        <v>2120106</v>
      </c>
      <c r="B377" s="253" t="s">
        <v>3458</v>
      </c>
      <c r="C377" s="246">
        <f t="shared" si="5"/>
        <v>1098.797028</v>
      </c>
      <c r="D377" s="246">
        <v>1098.797028</v>
      </c>
      <c r="E377" s="246"/>
      <c r="F377" s="272"/>
      <c r="G377" s="272"/>
    </row>
    <row r="378" spans="1:7" s="237" customFormat="1" ht="20.25" customHeight="1">
      <c r="A378" s="239">
        <v>2120109</v>
      </c>
      <c r="B378" s="253" t="s">
        <v>3459</v>
      </c>
      <c r="C378" s="246">
        <f t="shared" si="5"/>
        <v>406.69580000000002</v>
      </c>
      <c r="D378" s="246">
        <v>406.69580000000002</v>
      </c>
      <c r="E378" s="246"/>
      <c r="F378" s="272"/>
      <c r="G378" s="272"/>
    </row>
    <row r="379" spans="1:7" s="237" customFormat="1" ht="20.25" customHeight="1">
      <c r="A379" s="239">
        <v>2120199</v>
      </c>
      <c r="B379" s="253" t="s">
        <v>3460</v>
      </c>
      <c r="C379" s="246">
        <f t="shared" si="5"/>
        <v>7906.3970009999994</v>
      </c>
      <c r="D379" s="246">
        <v>5515.3170009999994</v>
      </c>
      <c r="E379" s="246">
        <v>2391.08</v>
      </c>
      <c r="F379" s="272">
        <v>260</v>
      </c>
      <c r="G379" s="272">
        <v>708.81999999999994</v>
      </c>
    </row>
    <row r="380" spans="1:7" s="237" customFormat="1" ht="20.25" customHeight="1">
      <c r="A380" s="238">
        <v>21202</v>
      </c>
      <c r="B380" s="252" t="s">
        <v>3461</v>
      </c>
      <c r="C380" s="245">
        <f t="shared" si="5"/>
        <v>586.18681200000003</v>
      </c>
      <c r="D380" s="245">
        <v>578.48681199999999</v>
      </c>
      <c r="E380" s="245">
        <v>7.7</v>
      </c>
      <c r="F380" s="274">
        <v>0</v>
      </c>
      <c r="G380" s="274">
        <v>234.78</v>
      </c>
    </row>
    <row r="381" spans="1:7" s="237" customFormat="1" ht="20.25" customHeight="1">
      <c r="A381" s="239">
        <v>2120201</v>
      </c>
      <c r="B381" s="253" t="s">
        <v>3462</v>
      </c>
      <c r="C381" s="246">
        <f t="shared" si="5"/>
        <v>586.18681200000003</v>
      </c>
      <c r="D381" s="246">
        <v>578.48681199999999</v>
      </c>
      <c r="E381" s="246">
        <v>7.7</v>
      </c>
      <c r="F381" s="272">
        <v>0</v>
      </c>
      <c r="G381" s="272">
        <v>234.78</v>
      </c>
    </row>
    <row r="382" spans="1:7" s="237" customFormat="1" ht="20.25" customHeight="1">
      <c r="A382" s="238">
        <v>21203</v>
      </c>
      <c r="B382" s="252" t="s">
        <v>3463</v>
      </c>
      <c r="C382" s="245">
        <f t="shared" si="5"/>
        <v>26715.33</v>
      </c>
      <c r="D382" s="245"/>
      <c r="E382" s="245">
        <v>26715.33</v>
      </c>
      <c r="F382" s="274">
        <v>6300</v>
      </c>
      <c r="G382" s="274">
        <v>4695</v>
      </c>
    </row>
    <row r="383" spans="1:7" s="237" customFormat="1" ht="20.25" customHeight="1">
      <c r="A383" s="239">
        <v>2120303</v>
      </c>
      <c r="B383" s="253" t="s">
        <v>3464</v>
      </c>
      <c r="C383" s="246">
        <f t="shared" si="5"/>
        <v>5305.33</v>
      </c>
      <c r="D383" s="246"/>
      <c r="E383" s="246">
        <v>5305.33</v>
      </c>
      <c r="F383" s="272">
        <v>30</v>
      </c>
      <c r="G383" s="272">
        <v>1000</v>
      </c>
    </row>
    <row r="384" spans="1:7" s="237" customFormat="1" ht="20.25" customHeight="1">
      <c r="A384" s="239">
        <v>2120399</v>
      </c>
      <c r="B384" s="253" t="s">
        <v>3465</v>
      </c>
      <c r="C384" s="246">
        <f t="shared" si="5"/>
        <v>21410</v>
      </c>
      <c r="D384" s="246"/>
      <c r="E384" s="246">
        <v>21410</v>
      </c>
      <c r="F384" s="272">
        <v>6270</v>
      </c>
      <c r="G384" s="272">
        <v>3695</v>
      </c>
    </row>
    <row r="385" spans="1:7" s="237" customFormat="1" ht="20.25" customHeight="1">
      <c r="A385" s="238">
        <v>21205</v>
      </c>
      <c r="B385" s="252" t="s">
        <v>3466</v>
      </c>
      <c r="C385" s="245">
        <f t="shared" si="5"/>
        <v>2098.31</v>
      </c>
      <c r="D385" s="245">
        <v>860</v>
      </c>
      <c r="E385" s="245">
        <v>1238.31</v>
      </c>
      <c r="F385" s="274">
        <v>2600</v>
      </c>
      <c r="G385" s="274">
        <v>4021.95</v>
      </c>
    </row>
    <row r="386" spans="1:7" s="237" customFormat="1" ht="20.25" customHeight="1">
      <c r="A386" s="239">
        <v>2120501</v>
      </c>
      <c r="B386" s="253" t="s">
        <v>3467</v>
      </c>
      <c r="C386" s="246">
        <f t="shared" si="5"/>
        <v>2098.31</v>
      </c>
      <c r="D386" s="246">
        <v>860</v>
      </c>
      <c r="E386" s="246">
        <v>1238.31</v>
      </c>
      <c r="F386" s="272">
        <v>2600</v>
      </c>
      <c r="G386" s="272">
        <v>4021.95</v>
      </c>
    </row>
    <row r="387" spans="1:7" s="237" customFormat="1" ht="20.25" customHeight="1">
      <c r="A387" s="238">
        <v>21206</v>
      </c>
      <c r="B387" s="252" t="s">
        <v>3468</v>
      </c>
      <c r="C387" s="245">
        <f t="shared" si="5"/>
        <v>621.50692000000004</v>
      </c>
      <c r="D387" s="245">
        <v>621.50692000000004</v>
      </c>
      <c r="E387" s="245"/>
      <c r="F387" s="274"/>
      <c r="G387" s="274"/>
    </row>
    <row r="388" spans="1:7" s="237" customFormat="1" ht="20.25" customHeight="1">
      <c r="A388" s="239">
        <v>2120601</v>
      </c>
      <c r="B388" s="253" t="s">
        <v>3469</v>
      </c>
      <c r="C388" s="246">
        <f t="shared" si="5"/>
        <v>621.50692000000004</v>
      </c>
      <c r="D388" s="246">
        <v>621.50692000000004</v>
      </c>
      <c r="E388" s="246"/>
      <c r="F388" s="272"/>
      <c r="G388" s="272"/>
    </row>
    <row r="389" spans="1:7" s="237" customFormat="1" ht="20.25" customHeight="1">
      <c r="A389" s="238">
        <v>21208</v>
      </c>
      <c r="B389" s="252" t="s">
        <v>3470</v>
      </c>
      <c r="C389" s="245">
        <f t="shared" si="5"/>
        <v>1835.674</v>
      </c>
      <c r="D389" s="245">
        <v>1835.674</v>
      </c>
      <c r="E389" s="245"/>
      <c r="F389" s="274"/>
      <c r="G389" s="274"/>
    </row>
    <row r="390" spans="1:7" s="237" customFormat="1" ht="20.25" customHeight="1">
      <c r="A390" s="239">
        <v>2120806</v>
      </c>
      <c r="B390" s="253" t="s">
        <v>3471</v>
      </c>
      <c r="C390" s="246">
        <f t="shared" si="5"/>
        <v>1835.674</v>
      </c>
      <c r="D390" s="246">
        <v>1835.674</v>
      </c>
      <c r="E390" s="246"/>
      <c r="F390" s="272"/>
      <c r="G390" s="272"/>
    </row>
    <row r="391" spans="1:7" s="237" customFormat="1" ht="20.25" customHeight="1">
      <c r="A391" s="238">
        <v>21299</v>
      </c>
      <c r="B391" s="252" t="s">
        <v>3472</v>
      </c>
      <c r="C391" s="245">
        <f t="shared" si="5"/>
        <v>8759.3962680000004</v>
      </c>
      <c r="D391" s="245">
        <v>8530.3962680000004</v>
      </c>
      <c r="E391" s="245">
        <v>229</v>
      </c>
      <c r="F391" s="274">
        <v>98850</v>
      </c>
      <c r="G391" s="274">
        <v>4234.12</v>
      </c>
    </row>
    <row r="392" spans="1:7" s="237" customFormat="1" ht="20.25" customHeight="1">
      <c r="A392" s="239">
        <v>2129999</v>
      </c>
      <c r="B392" s="253" t="s">
        <v>3473</v>
      </c>
      <c r="C392" s="246">
        <f t="shared" si="5"/>
        <v>8759.3962680000004</v>
      </c>
      <c r="D392" s="246">
        <v>8530.3962680000004</v>
      </c>
      <c r="E392" s="246">
        <v>229</v>
      </c>
      <c r="F392" s="272">
        <f>99501-651</f>
        <v>98850</v>
      </c>
      <c r="G392" s="272">
        <v>4234.12</v>
      </c>
    </row>
    <row r="393" spans="1:7" s="237" customFormat="1" ht="20.25" customHeight="1">
      <c r="A393" s="236">
        <v>213</v>
      </c>
      <c r="B393" s="251" t="s">
        <v>3474</v>
      </c>
      <c r="C393" s="244">
        <f t="shared" si="5"/>
        <v>33527.160047999998</v>
      </c>
      <c r="D393" s="244">
        <v>23200.090047999998</v>
      </c>
      <c r="E393" s="244">
        <v>10327.07</v>
      </c>
      <c r="F393" s="273">
        <v>0</v>
      </c>
      <c r="G393" s="273">
        <v>4852.62</v>
      </c>
    </row>
    <row r="394" spans="1:7" s="237" customFormat="1" ht="20.25" customHeight="1">
      <c r="A394" s="238">
        <v>21301</v>
      </c>
      <c r="B394" s="252" t="s">
        <v>3475</v>
      </c>
      <c r="C394" s="245">
        <f t="shared" si="5"/>
        <v>13086.464206000001</v>
      </c>
      <c r="D394" s="245">
        <v>11510.144206000001</v>
      </c>
      <c r="E394" s="245">
        <v>1576.3200000000002</v>
      </c>
      <c r="F394" s="274">
        <v>0</v>
      </c>
      <c r="G394" s="274">
        <v>744.13</v>
      </c>
    </row>
    <row r="395" spans="1:7" s="237" customFormat="1" ht="20.25" customHeight="1">
      <c r="A395" s="239">
        <v>2130101</v>
      </c>
      <c r="B395" s="253" t="s">
        <v>3181</v>
      </c>
      <c r="C395" s="246">
        <f t="shared" si="5"/>
        <v>4051.4522880000004</v>
      </c>
      <c r="D395" s="246">
        <v>3843.5522880000003</v>
      </c>
      <c r="E395" s="246">
        <v>207.90000000000003</v>
      </c>
      <c r="F395" s="272">
        <v>0</v>
      </c>
      <c r="G395" s="272">
        <v>179.81</v>
      </c>
    </row>
    <row r="396" spans="1:7" s="237" customFormat="1" ht="20.25" customHeight="1">
      <c r="A396" s="239">
        <v>2130102</v>
      </c>
      <c r="B396" s="253" t="s">
        <v>3273</v>
      </c>
      <c r="C396" s="246">
        <f t="shared" si="5"/>
        <v>103</v>
      </c>
      <c r="D396" s="246"/>
      <c r="E396" s="246">
        <v>103</v>
      </c>
      <c r="F396" s="272">
        <v>0</v>
      </c>
      <c r="G396" s="272">
        <v>0.79</v>
      </c>
    </row>
    <row r="397" spans="1:7" s="237" customFormat="1" ht="20.25" customHeight="1">
      <c r="A397" s="239">
        <v>2130104</v>
      </c>
      <c r="B397" s="253" t="s">
        <v>3194</v>
      </c>
      <c r="C397" s="246">
        <f t="shared" si="5"/>
        <v>2611.0219179999999</v>
      </c>
      <c r="D397" s="246">
        <v>1800.2519179999999</v>
      </c>
      <c r="E397" s="246">
        <v>810.77</v>
      </c>
      <c r="F397" s="272"/>
      <c r="G397" s="272"/>
    </row>
    <row r="398" spans="1:7" s="237" customFormat="1" ht="20.25" customHeight="1">
      <c r="A398" s="239">
        <v>2130106</v>
      </c>
      <c r="B398" s="253" t="s">
        <v>3476</v>
      </c>
      <c r="C398" s="246">
        <f t="shared" si="5"/>
        <v>60</v>
      </c>
      <c r="D398" s="246">
        <v>60</v>
      </c>
      <c r="E398" s="246"/>
      <c r="F398" s="272"/>
      <c r="G398" s="272"/>
    </row>
    <row r="399" spans="1:7" s="237" customFormat="1" ht="20.25" customHeight="1">
      <c r="A399" s="239">
        <v>2130108</v>
      </c>
      <c r="B399" s="253" t="s">
        <v>3477</v>
      </c>
      <c r="C399" s="246">
        <f t="shared" si="5"/>
        <v>274</v>
      </c>
      <c r="D399" s="246">
        <v>175</v>
      </c>
      <c r="E399" s="246">
        <v>99</v>
      </c>
      <c r="F399" s="272"/>
      <c r="G399" s="272"/>
    </row>
    <row r="400" spans="1:7" s="237" customFormat="1" ht="20.25" customHeight="1">
      <c r="A400" s="239">
        <v>2130109</v>
      </c>
      <c r="B400" s="253" t="s">
        <v>3478</v>
      </c>
      <c r="C400" s="246">
        <f t="shared" si="5"/>
        <v>105</v>
      </c>
      <c r="D400" s="246">
        <v>105</v>
      </c>
      <c r="E400" s="246"/>
      <c r="F400" s="272"/>
      <c r="G400" s="272"/>
    </row>
    <row r="401" spans="1:7" s="237" customFormat="1" ht="20.25" customHeight="1">
      <c r="A401" s="239">
        <v>2130110</v>
      </c>
      <c r="B401" s="253" t="s">
        <v>3479</v>
      </c>
      <c r="C401" s="246">
        <f t="shared" si="5"/>
        <v>30</v>
      </c>
      <c r="D401" s="246">
        <v>30</v>
      </c>
      <c r="E401" s="246"/>
      <c r="F401" s="272"/>
      <c r="G401" s="272"/>
    </row>
    <row r="402" spans="1:7" s="237" customFormat="1" ht="20.25" customHeight="1">
      <c r="A402" s="239">
        <v>2130111</v>
      </c>
      <c r="B402" s="253" t="s">
        <v>3480</v>
      </c>
      <c r="C402" s="246">
        <f t="shared" si="5"/>
        <v>24</v>
      </c>
      <c r="D402" s="246"/>
      <c r="E402" s="246">
        <v>24</v>
      </c>
      <c r="F402" s="272"/>
      <c r="G402" s="272"/>
    </row>
    <row r="403" spans="1:7" s="237" customFormat="1" ht="20.25" customHeight="1">
      <c r="A403" s="239">
        <v>2130112</v>
      </c>
      <c r="B403" s="253" t="s">
        <v>3481</v>
      </c>
      <c r="C403" s="246">
        <f t="shared" si="5"/>
        <v>43.65</v>
      </c>
      <c r="D403" s="246">
        <v>10</v>
      </c>
      <c r="E403" s="246">
        <v>33.65</v>
      </c>
      <c r="F403" s="272"/>
      <c r="G403" s="272"/>
    </row>
    <row r="404" spans="1:7" s="237" customFormat="1" ht="20.25" customHeight="1">
      <c r="A404" s="239">
        <v>2130124</v>
      </c>
      <c r="B404" s="253" t="s">
        <v>3482</v>
      </c>
      <c r="C404" s="246">
        <f t="shared" si="5"/>
        <v>150</v>
      </c>
      <c r="D404" s="246">
        <v>150</v>
      </c>
      <c r="E404" s="246"/>
      <c r="F404" s="272"/>
      <c r="G404" s="272"/>
    </row>
    <row r="405" spans="1:7" s="237" customFormat="1" ht="20.25" customHeight="1">
      <c r="A405" s="239">
        <v>2130126</v>
      </c>
      <c r="B405" s="253" t="s">
        <v>3483</v>
      </c>
      <c r="C405" s="246">
        <f t="shared" si="5"/>
        <v>115</v>
      </c>
      <c r="D405" s="246"/>
      <c r="E405" s="246">
        <v>115</v>
      </c>
      <c r="F405" s="272"/>
      <c r="G405" s="272"/>
    </row>
    <row r="406" spans="1:7" s="237" customFormat="1" ht="20.25" customHeight="1">
      <c r="A406" s="239">
        <v>2130135</v>
      </c>
      <c r="B406" s="253" t="s">
        <v>3484</v>
      </c>
      <c r="C406" s="246">
        <f t="shared" si="5"/>
        <v>700</v>
      </c>
      <c r="D406" s="246">
        <v>700</v>
      </c>
      <c r="E406" s="246"/>
      <c r="F406" s="272"/>
      <c r="G406" s="272"/>
    </row>
    <row r="407" spans="1:7" s="237" customFormat="1" ht="20.25" customHeight="1">
      <c r="A407" s="239">
        <v>2130199</v>
      </c>
      <c r="B407" s="253" t="s">
        <v>3485</v>
      </c>
      <c r="C407" s="246">
        <f t="shared" si="5"/>
        <v>4819.34</v>
      </c>
      <c r="D407" s="246">
        <v>4636.34</v>
      </c>
      <c r="E407" s="246">
        <v>183</v>
      </c>
      <c r="F407" s="272">
        <v>0</v>
      </c>
      <c r="G407" s="272">
        <v>563.53</v>
      </c>
    </row>
    <row r="408" spans="1:7" s="237" customFormat="1" ht="20.25" customHeight="1">
      <c r="A408" s="238">
        <v>21302</v>
      </c>
      <c r="B408" s="252" t="s">
        <v>3486</v>
      </c>
      <c r="C408" s="245">
        <f t="shared" si="5"/>
        <v>1131.5358800000001</v>
      </c>
      <c r="D408" s="245">
        <v>1108.5358800000001</v>
      </c>
      <c r="E408" s="245">
        <v>23</v>
      </c>
      <c r="F408" s="274">
        <v>0</v>
      </c>
      <c r="G408" s="274">
        <v>71.5</v>
      </c>
    </row>
    <row r="409" spans="1:7" s="237" customFormat="1" ht="20.25" customHeight="1">
      <c r="A409" s="239">
        <v>2130204</v>
      </c>
      <c r="B409" s="253" t="s">
        <v>3487</v>
      </c>
      <c r="C409" s="246">
        <f t="shared" si="5"/>
        <v>385.07587999999998</v>
      </c>
      <c r="D409" s="246">
        <v>385.07587999999998</v>
      </c>
      <c r="E409" s="246"/>
      <c r="F409" s="272"/>
      <c r="G409" s="272"/>
    </row>
    <row r="410" spans="1:7" s="237" customFormat="1" ht="20.25" customHeight="1">
      <c r="A410" s="239">
        <v>2130205</v>
      </c>
      <c r="B410" s="253" t="s">
        <v>3488</v>
      </c>
      <c r="C410" s="246">
        <f t="shared" si="5"/>
        <v>10</v>
      </c>
      <c r="D410" s="246">
        <v>10</v>
      </c>
      <c r="E410" s="246"/>
      <c r="F410" s="272"/>
      <c r="G410" s="272"/>
    </row>
    <row r="411" spans="1:7" s="237" customFormat="1" ht="20.25" customHeight="1">
      <c r="A411" s="239">
        <v>2130207</v>
      </c>
      <c r="B411" s="253" t="s">
        <v>3489</v>
      </c>
      <c r="C411" s="246">
        <f t="shared" si="5"/>
        <v>20</v>
      </c>
      <c r="D411" s="246">
        <v>20</v>
      </c>
      <c r="E411" s="246"/>
      <c r="F411" s="272"/>
      <c r="G411" s="272"/>
    </row>
    <row r="412" spans="1:7" s="237" customFormat="1" ht="20.25" customHeight="1">
      <c r="A412" s="239">
        <v>2130213</v>
      </c>
      <c r="B412" s="253" t="s">
        <v>3490</v>
      </c>
      <c r="C412" s="246">
        <f t="shared" si="5"/>
        <v>24.96</v>
      </c>
      <c r="D412" s="246">
        <v>24.96</v>
      </c>
      <c r="E412" s="246"/>
      <c r="F412" s="272"/>
      <c r="G412" s="272"/>
    </row>
    <row r="413" spans="1:7" s="237" customFormat="1" ht="20.25" customHeight="1">
      <c r="A413" s="239">
        <v>2130234</v>
      </c>
      <c r="B413" s="253" t="s">
        <v>3491</v>
      </c>
      <c r="C413" s="246">
        <f t="shared" si="5"/>
        <v>221.5</v>
      </c>
      <c r="D413" s="246">
        <v>198.5</v>
      </c>
      <c r="E413" s="246">
        <v>23</v>
      </c>
      <c r="F413" s="272"/>
      <c r="G413" s="272"/>
    </row>
    <row r="414" spans="1:7" s="237" customFormat="1" ht="20.25" customHeight="1">
      <c r="A414" s="239">
        <v>2130299</v>
      </c>
      <c r="B414" s="253" t="s">
        <v>3492</v>
      </c>
      <c r="C414" s="246">
        <f t="shared" si="5"/>
        <v>470</v>
      </c>
      <c r="D414" s="246">
        <v>470</v>
      </c>
      <c r="E414" s="246"/>
      <c r="F414" s="272">
        <v>0</v>
      </c>
      <c r="G414" s="272">
        <v>71.5</v>
      </c>
    </row>
    <row r="415" spans="1:7" s="237" customFormat="1" ht="20.25" customHeight="1">
      <c r="A415" s="238">
        <v>21303</v>
      </c>
      <c r="B415" s="252" t="s">
        <v>3493</v>
      </c>
      <c r="C415" s="245">
        <f t="shared" ref="C415:C480" si="6">D415+E415</f>
        <v>4224.7199620000001</v>
      </c>
      <c r="D415" s="245">
        <v>2956.9099620000002</v>
      </c>
      <c r="E415" s="245">
        <v>1267.81</v>
      </c>
      <c r="F415" s="274">
        <v>0</v>
      </c>
      <c r="G415" s="274">
        <v>2174.7399999999998</v>
      </c>
    </row>
    <row r="416" spans="1:7" s="237" customFormat="1" ht="20.25" customHeight="1">
      <c r="A416" s="239">
        <v>2130301</v>
      </c>
      <c r="B416" s="253" t="s">
        <v>3181</v>
      </c>
      <c r="C416" s="246">
        <f t="shared" si="6"/>
        <v>386.17429199999998</v>
      </c>
      <c r="D416" s="246">
        <v>386.17429199999998</v>
      </c>
      <c r="E416" s="246"/>
      <c r="F416" s="272"/>
      <c r="G416" s="272"/>
    </row>
    <row r="417" spans="1:7" s="237" customFormat="1" ht="20.25" customHeight="1">
      <c r="A417" s="239">
        <v>2130303</v>
      </c>
      <c r="B417" s="253" t="s">
        <v>3274</v>
      </c>
      <c r="C417" s="246">
        <f t="shared" si="6"/>
        <v>64.81</v>
      </c>
      <c r="D417" s="246"/>
      <c r="E417" s="246">
        <v>64.81</v>
      </c>
      <c r="F417" s="272"/>
      <c r="G417" s="272"/>
    </row>
    <row r="418" spans="1:7" s="237" customFormat="1" ht="20.25" customHeight="1">
      <c r="A418" s="239">
        <v>2130304</v>
      </c>
      <c r="B418" s="253" t="s">
        <v>3494</v>
      </c>
      <c r="C418" s="246">
        <f t="shared" si="6"/>
        <v>65</v>
      </c>
      <c r="D418" s="246">
        <v>65</v>
      </c>
      <c r="E418" s="246"/>
      <c r="F418" s="272"/>
      <c r="G418" s="272"/>
    </row>
    <row r="419" spans="1:7" s="237" customFormat="1" ht="20.25" customHeight="1">
      <c r="A419" s="239">
        <v>2130305</v>
      </c>
      <c r="B419" s="253" t="s">
        <v>3495</v>
      </c>
      <c r="C419" s="246">
        <f t="shared" si="6"/>
        <v>684</v>
      </c>
      <c r="D419" s="246">
        <v>150</v>
      </c>
      <c r="E419" s="246">
        <v>534</v>
      </c>
      <c r="F419" s="272">
        <v>0</v>
      </c>
      <c r="G419" s="272">
        <v>153</v>
      </c>
    </row>
    <row r="420" spans="1:7" s="237" customFormat="1" ht="20.25" customHeight="1">
      <c r="A420" s="239">
        <v>2130306</v>
      </c>
      <c r="B420" s="253" t="s">
        <v>3496</v>
      </c>
      <c r="C420" s="246">
        <f t="shared" si="6"/>
        <v>661.52</v>
      </c>
      <c r="D420" s="246">
        <v>627.52</v>
      </c>
      <c r="E420" s="246">
        <v>34</v>
      </c>
      <c r="F420" s="272">
        <v>0</v>
      </c>
      <c r="G420" s="272">
        <v>60</v>
      </c>
    </row>
    <row r="421" spans="1:7" s="237" customFormat="1" ht="20.25" customHeight="1">
      <c r="A421" s="239">
        <v>2130308</v>
      </c>
      <c r="B421" s="253" t="s">
        <v>3497</v>
      </c>
      <c r="C421" s="246">
        <f t="shared" si="6"/>
        <v>300</v>
      </c>
      <c r="D421" s="246">
        <v>300</v>
      </c>
      <c r="E421" s="246"/>
      <c r="F421" s="272"/>
      <c r="G421" s="272"/>
    </row>
    <row r="422" spans="1:7" s="237" customFormat="1" ht="20.25" customHeight="1">
      <c r="A422" s="239">
        <v>2130309</v>
      </c>
      <c r="B422" s="253" t="s">
        <v>3498</v>
      </c>
      <c r="C422" s="246">
        <f t="shared" si="6"/>
        <v>75</v>
      </c>
      <c r="D422" s="246">
        <v>75</v>
      </c>
      <c r="E422" s="246"/>
      <c r="F422" s="272"/>
      <c r="G422" s="272"/>
    </row>
    <row r="423" spans="1:7" s="237" customFormat="1" ht="20.25" customHeight="1">
      <c r="A423" s="239">
        <v>2130312</v>
      </c>
      <c r="B423" s="253" t="s">
        <v>3499</v>
      </c>
      <c r="C423" s="246">
        <f t="shared" si="6"/>
        <v>10</v>
      </c>
      <c r="D423" s="246">
        <v>10</v>
      </c>
      <c r="E423" s="246"/>
      <c r="F423" s="272"/>
      <c r="G423" s="272"/>
    </row>
    <row r="424" spans="1:7" s="237" customFormat="1" ht="20.25" customHeight="1">
      <c r="A424" s="239">
        <v>2130314</v>
      </c>
      <c r="B424" s="253" t="s">
        <v>3500</v>
      </c>
      <c r="C424" s="246">
        <f t="shared" si="6"/>
        <v>669</v>
      </c>
      <c r="D424" s="246">
        <v>114</v>
      </c>
      <c r="E424" s="246">
        <v>555</v>
      </c>
      <c r="F424" s="272">
        <v>0</v>
      </c>
      <c r="G424" s="272">
        <v>85.5</v>
      </c>
    </row>
    <row r="425" spans="1:7" s="237" customFormat="1" ht="20.25" customHeight="1">
      <c r="A425" s="239">
        <v>2130315</v>
      </c>
      <c r="B425" s="253" t="s">
        <v>3501</v>
      </c>
      <c r="C425" s="246">
        <f t="shared" si="6"/>
        <v>15.2</v>
      </c>
      <c r="D425" s="246">
        <v>15.2</v>
      </c>
      <c r="E425" s="246"/>
      <c r="F425" s="272"/>
      <c r="G425" s="272"/>
    </row>
    <row r="426" spans="1:7" s="237" customFormat="1" ht="20.25" customHeight="1">
      <c r="A426" s="239">
        <v>2130316</v>
      </c>
      <c r="B426" s="264" t="s">
        <v>3623</v>
      </c>
      <c r="C426" s="246"/>
      <c r="D426" s="246"/>
      <c r="E426" s="246"/>
      <c r="F426" s="272"/>
      <c r="G426" s="272">
        <v>126</v>
      </c>
    </row>
    <row r="427" spans="1:7" s="237" customFormat="1" ht="20.25" customHeight="1">
      <c r="A427" s="239">
        <v>2130317</v>
      </c>
      <c r="B427" s="253" t="s">
        <v>3502</v>
      </c>
      <c r="C427" s="246">
        <f t="shared" si="6"/>
        <v>20</v>
      </c>
      <c r="D427" s="246">
        <v>20</v>
      </c>
      <c r="E427" s="246"/>
      <c r="F427" s="272"/>
      <c r="G427" s="272"/>
    </row>
    <row r="428" spans="1:7" s="237" customFormat="1" ht="20.25" customHeight="1">
      <c r="A428" s="239">
        <v>2130331</v>
      </c>
      <c r="B428" s="253" t="s">
        <v>3503</v>
      </c>
      <c r="C428" s="246">
        <f t="shared" si="6"/>
        <v>199.1</v>
      </c>
      <c r="D428" s="246">
        <v>199.1</v>
      </c>
      <c r="E428" s="246"/>
      <c r="F428" s="272"/>
      <c r="G428" s="272"/>
    </row>
    <row r="429" spans="1:7" s="237" customFormat="1" ht="20.25" customHeight="1">
      <c r="A429" s="239">
        <v>2130399</v>
      </c>
      <c r="B429" s="253" t="s">
        <v>3504</v>
      </c>
      <c r="C429" s="246">
        <f t="shared" si="6"/>
        <v>1074.9156699999999</v>
      </c>
      <c r="D429" s="246">
        <v>994.91566999999998</v>
      </c>
      <c r="E429" s="246">
        <v>80</v>
      </c>
      <c r="F429" s="272">
        <v>0</v>
      </c>
      <c r="G429" s="272">
        <v>1750</v>
      </c>
    </row>
    <row r="430" spans="1:7" s="237" customFormat="1" ht="20.25" customHeight="1">
      <c r="A430" s="238">
        <v>21305</v>
      </c>
      <c r="B430" s="252" t="s">
        <v>3505</v>
      </c>
      <c r="C430" s="245">
        <f t="shared" si="6"/>
        <v>2000</v>
      </c>
      <c r="D430" s="245">
        <v>2000</v>
      </c>
      <c r="E430" s="245"/>
      <c r="F430" s="274"/>
      <c r="G430" s="274"/>
    </row>
    <row r="431" spans="1:7" s="237" customFormat="1" ht="20.25" customHeight="1">
      <c r="A431" s="239">
        <v>2130599</v>
      </c>
      <c r="B431" s="253" t="s">
        <v>3506</v>
      </c>
      <c r="C431" s="246">
        <f t="shared" si="6"/>
        <v>2000</v>
      </c>
      <c r="D431" s="246">
        <v>2000</v>
      </c>
      <c r="E431" s="246"/>
      <c r="F431" s="272"/>
      <c r="G431" s="272"/>
    </row>
    <row r="432" spans="1:7" s="237" customFormat="1" ht="20.25" customHeight="1">
      <c r="A432" s="238">
        <v>21306</v>
      </c>
      <c r="B432" s="252" t="s">
        <v>3507</v>
      </c>
      <c r="C432" s="245">
        <f t="shared" si="6"/>
        <v>162.5</v>
      </c>
      <c r="D432" s="245">
        <v>142.5</v>
      </c>
      <c r="E432" s="245">
        <v>20</v>
      </c>
      <c r="F432" s="274"/>
      <c r="G432" s="274"/>
    </row>
    <row r="433" spans="1:7" s="237" customFormat="1" ht="20.25" customHeight="1">
      <c r="A433" s="239">
        <v>2130699</v>
      </c>
      <c r="B433" s="253" t="s">
        <v>3508</v>
      </c>
      <c r="C433" s="246">
        <f t="shared" si="6"/>
        <v>162.5</v>
      </c>
      <c r="D433" s="246">
        <v>142.5</v>
      </c>
      <c r="E433" s="246">
        <v>20</v>
      </c>
      <c r="F433" s="272"/>
      <c r="G433" s="272"/>
    </row>
    <row r="434" spans="1:7" s="237" customFormat="1" ht="20.25" customHeight="1">
      <c r="A434" s="238">
        <v>21307</v>
      </c>
      <c r="B434" s="252" t="s">
        <v>3509</v>
      </c>
      <c r="C434" s="245">
        <f t="shared" si="6"/>
        <v>10251.94</v>
      </c>
      <c r="D434" s="245">
        <v>2902</v>
      </c>
      <c r="E434" s="245">
        <v>7349.9400000000005</v>
      </c>
      <c r="F434" s="274">
        <v>0</v>
      </c>
      <c r="G434" s="274">
        <v>1862.25</v>
      </c>
    </row>
    <row r="435" spans="1:7" s="237" customFormat="1" ht="20.25" customHeight="1">
      <c r="A435" s="239">
        <v>2130701</v>
      </c>
      <c r="B435" s="253" t="s">
        <v>3510</v>
      </c>
      <c r="C435" s="246">
        <f t="shared" si="6"/>
        <v>655</v>
      </c>
      <c r="D435" s="246">
        <v>655</v>
      </c>
      <c r="E435" s="246"/>
      <c r="F435" s="272"/>
      <c r="G435" s="272"/>
    </row>
    <row r="436" spans="1:7" s="237" customFormat="1" ht="20.25" customHeight="1">
      <c r="A436" s="239">
        <v>2130705</v>
      </c>
      <c r="B436" s="253" t="s">
        <v>3511</v>
      </c>
      <c r="C436" s="246">
        <f t="shared" si="6"/>
        <v>1102</v>
      </c>
      <c r="D436" s="246">
        <v>960</v>
      </c>
      <c r="E436" s="246">
        <v>142</v>
      </c>
      <c r="F436" s="272">
        <v>0</v>
      </c>
      <c r="G436" s="272">
        <v>683.11</v>
      </c>
    </row>
    <row r="437" spans="1:7" s="237" customFormat="1" ht="20.25" customHeight="1">
      <c r="A437" s="239">
        <v>2130706</v>
      </c>
      <c r="B437" s="253" t="s">
        <v>3512</v>
      </c>
      <c r="C437" s="246">
        <f t="shared" si="6"/>
        <v>7207.94</v>
      </c>
      <c r="D437" s="246"/>
      <c r="E437" s="246">
        <v>7207.94</v>
      </c>
      <c r="F437" s="272">
        <v>0</v>
      </c>
      <c r="G437" s="272">
        <v>1119.47</v>
      </c>
    </row>
    <row r="438" spans="1:7" s="237" customFormat="1" ht="20.25" customHeight="1">
      <c r="A438" s="239">
        <v>2130799</v>
      </c>
      <c r="B438" s="253" t="s">
        <v>3513</v>
      </c>
      <c r="C438" s="246">
        <f t="shared" si="6"/>
        <v>1287</v>
      </c>
      <c r="D438" s="246">
        <v>1287</v>
      </c>
      <c r="E438" s="246"/>
      <c r="F438" s="272">
        <v>0</v>
      </c>
      <c r="G438" s="272">
        <v>59.67</v>
      </c>
    </row>
    <row r="439" spans="1:7" s="237" customFormat="1" ht="20.25" customHeight="1">
      <c r="A439" s="238">
        <v>21399</v>
      </c>
      <c r="B439" s="252" t="s">
        <v>3514</v>
      </c>
      <c r="C439" s="245">
        <f t="shared" si="6"/>
        <v>2670</v>
      </c>
      <c r="D439" s="245">
        <v>2580</v>
      </c>
      <c r="E439" s="245">
        <v>90</v>
      </c>
      <c r="F439" s="274"/>
      <c r="G439" s="274"/>
    </row>
    <row r="440" spans="1:7" s="237" customFormat="1" ht="20.25" customHeight="1">
      <c r="A440" s="239">
        <v>2139999</v>
      </c>
      <c r="B440" s="253" t="s">
        <v>3515</v>
      </c>
      <c r="C440" s="246">
        <f t="shared" si="6"/>
        <v>2670</v>
      </c>
      <c r="D440" s="246">
        <v>2580</v>
      </c>
      <c r="E440" s="246">
        <v>90</v>
      </c>
      <c r="F440" s="272"/>
      <c r="G440" s="272"/>
    </row>
    <row r="441" spans="1:7" s="237" customFormat="1" ht="20.25" customHeight="1">
      <c r="A441" s="236">
        <v>214</v>
      </c>
      <c r="B441" s="251" t="s">
        <v>3516</v>
      </c>
      <c r="C441" s="244">
        <f t="shared" si="6"/>
        <v>5554.1963960000003</v>
      </c>
      <c r="D441" s="244">
        <v>5554.1963960000003</v>
      </c>
      <c r="E441" s="244"/>
      <c r="F441" s="273">
        <v>3653</v>
      </c>
      <c r="G441" s="273">
        <v>0</v>
      </c>
    </row>
    <row r="442" spans="1:7" s="237" customFormat="1" ht="20.25" customHeight="1">
      <c r="A442" s="238">
        <v>21401</v>
      </c>
      <c r="B442" s="252" t="s">
        <v>3517</v>
      </c>
      <c r="C442" s="245">
        <f t="shared" si="6"/>
        <v>3534.1963960000003</v>
      </c>
      <c r="D442" s="245">
        <v>3534.1963960000003</v>
      </c>
      <c r="E442" s="245"/>
      <c r="F442" s="274">
        <v>653</v>
      </c>
      <c r="G442" s="274">
        <v>0</v>
      </c>
    </row>
    <row r="443" spans="1:7" s="237" customFormat="1" ht="20.25" customHeight="1">
      <c r="A443" s="239">
        <v>2140101</v>
      </c>
      <c r="B443" s="253" t="s">
        <v>3181</v>
      </c>
      <c r="C443" s="246">
        <f t="shared" si="6"/>
        <v>463.09493200000003</v>
      </c>
      <c r="D443" s="246">
        <v>463.09493200000003</v>
      </c>
      <c r="E443" s="246"/>
      <c r="F443" s="272"/>
      <c r="G443" s="272"/>
    </row>
    <row r="444" spans="1:7" s="237" customFormat="1" ht="20.25" customHeight="1">
      <c r="A444" s="239">
        <v>2140102</v>
      </c>
      <c r="B444" s="253" t="s">
        <v>3182</v>
      </c>
      <c r="C444" s="246">
        <f t="shared" si="6"/>
        <v>176.82</v>
      </c>
      <c r="D444" s="246">
        <v>176.82</v>
      </c>
      <c r="E444" s="246"/>
      <c r="F444" s="272"/>
      <c r="G444" s="272"/>
    </row>
    <row r="445" spans="1:7" s="237" customFormat="1" ht="20.25" customHeight="1">
      <c r="A445" s="239">
        <v>2140106</v>
      </c>
      <c r="B445" s="253" t="s">
        <v>3518</v>
      </c>
      <c r="C445" s="246">
        <f t="shared" si="6"/>
        <v>1407.68</v>
      </c>
      <c r="D445" s="246">
        <v>1407.68</v>
      </c>
      <c r="E445" s="246"/>
      <c r="F445" s="272">
        <v>250</v>
      </c>
      <c r="G445" s="272">
        <v>0</v>
      </c>
    </row>
    <row r="446" spans="1:7" s="237" customFormat="1" ht="20.25" customHeight="1">
      <c r="A446" s="239">
        <v>2140110</v>
      </c>
      <c r="B446" s="253" t="s">
        <v>3519</v>
      </c>
      <c r="C446" s="246">
        <f t="shared" si="6"/>
        <v>86.79</v>
      </c>
      <c r="D446" s="246">
        <v>86.79</v>
      </c>
      <c r="E446" s="246"/>
      <c r="F446" s="272"/>
      <c r="G446" s="272"/>
    </row>
    <row r="447" spans="1:7" s="237" customFormat="1" ht="20.25" customHeight="1">
      <c r="A447" s="239">
        <v>2140112</v>
      </c>
      <c r="B447" s="253" t="s">
        <v>3520</v>
      </c>
      <c r="C447" s="246">
        <f t="shared" si="6"/>
        <v>1274.8107640000001</v>
      </c>
      <c r="D447" s="246">
        <v>1274.8107640000001</v>
      </c>
      <c r="E447" s="246"/>
      <c r="F447" s="272">
        <v>403</v>
      </c>
      <c r="G447" s="272">
        <v>0</v>
      </c>
    </row>
    <row r="448" spans="1:7" s="237" customFormat="1" ht="20.25" customHeight="1">
      <c r="A448" s="239">
        <v>2140123</v>
      </c>
      <c r="B448" s="253" t="s">
        <v>3521</v>
      </c>
      <c r="C448" s="246">
        <f t="shared" si="6"/>
        <v>125.00069999999999</v>
      </c>
      <c r="D448" s="246">
        <v>125.00069999999999</v>
      </c>
      <c r="E448" s="246"/>
      <c r="F448" s="272"/>
      <c r="G448" s="272"/>
    </row>
    <row r="449" spans="1:7" s="237" customFormat="1" ht="20.25" customHeight="1">
      <c r="A449" s="238">
        <v>21402</v>
      </c>
      <c r="B449" s="252" t="s">
        <v>3522</v>
      </c>
      <c r="C449" s="245">
        <f t="shared" si="6"/>
        <v>20</v>
      </c>
      <c r="D449" s="245">
        <v>20</v>
      </c>
      <c r="E449" s="245"/>
      <c r="F449" s="274"/>
      <c r="G449" s="274"/>
    </row>
    <row r="450" spans="1:7" s="237" customFormat="1" ht="20.25" customHeight="1">
      <c r="A450" s="239">
        <v>2140202</v>
      </c>
      <c r="B450" s="253" t="s">
        <v>3182</v>
      </c>
      <c r="C450" s="246">
        <f t="shared" si="6"/>
        <v>20</v>
      </c>
      <c r="D450" s="246">
        <v>20</v>
      </c>
      <c r="E450" s="246"/>
      <c r="F450" s="272"/>
      <c r="G450" s="272"/>
    </row>
    <row r="451" spans="1:7" s="237" customFormat="1" ht="20.25" customHeight="1">
      <c r="A451" s="238">
        <v>21499</v>
      </c>
      <c r="B451" s="252" t="s">
        <v>3523</v>
      </c>
      <c r="C451" s="245">
        <f t="shared" si="6"/>
        <v>2000</v>
      </c>
      <c r="D451" s="245">
        <v>2000</v>
      </c>
      <c r="E451" s="245"/>
      <c r="F451" s="274">
        <v>3000</v>
      </c>
      <c r="G451" s="274">
        <v>0</v>
      </c>
    </row>
    <row r="452" spans="1:7" s="237" customFormat="1" ht="20.25" customHeight="1">
      <c r="A452" s="239">
        <v>2149901</v>
      </c>
      <c r="B452" s="264" t="s">
        <v>3624</v>
      </c>
      <c r="C452" s="246"/>
      <c r="D452" s="246"/>
      <c r="E452" s="246"/>
      <c r="F452" s="272">
        <v>3000</v>
      </c>
      <c r="G452" s="272"/>
    </row>
    <row r="453" spans="1:7" s="237" customFormat="1" ht="20.25" customHeight="1">
      <c r="A453" s="239">
        <v>2149999</v>
      </c>
      <c r="B453" s="253" t="s">
        <v>3524</v>
      </c>
      <c r="C453" s="246">
        <f t="shared" si="6"/>
        <v>2000</v>
      </c>
      <c r="D453" s="246">
        <v>2000</v>
      </c>
      <c r="E453" s="246"/>
      <c r="F453" s="272"/>
      <c r="G453" s="272"/>
    </row>
    <row r="454" spans="1:7" s="237" customFormat="1" ht="20.25" customHeight="1">
      <c r="A454" s="236">
        <v>215</v>
      </c>
      <c r="B454" s="251" t="s">
        <v>3525</v>
      </c>
      <c r="C454" s="244">
        <f t="shared" si="6"/>
        <v>14381.357523999999</v>
      </c>
      <c r="D454" s="244">
        <v>7973.0675239999991</v>
      </c>
      <c r="E454" s="244">
        <v>6408.29</v>
      </c>
      <c r="F454" s="273">
        <v>2840</v>
      </c>
      <c r="G454" s="273">
        <v>1121.69</v>
      </c>
    </row>
    <row r="455" spans="1:7" s="237" customFormat="1" ht="20.25" customHeight="1">
      <c r="A455" s="238">
        <v>21505</v>
      </c>
      <c r="B455" s="252" t="s">
        <v>3526</v>
      </c>
      <c r="C455" s="245">
        <f t="shared" si="6"/>
        <v>618.17465599999991</v>
      </c>
      <c r="D455" s="245">
        <v>618.17465599999991</v>
      </c>
      <c r="E455" s="245"/>
      <c r="F455" s="274"/>
      <c r="G455" s="274"/>
    </row>
    <row r="456" spans="1:7" s="237" customFormat="1" ht="20.25" customHeight="1">
      <c r="A456" s="239">
        <v>2150501</v>
      </c>
      <c r="B456" s="253" t="s">
        <v>3181</v>
      </c>
      <c r="C456" s="246">
        <f t="shared" si="6"/>
        <v>618.17465599999991</v>
      </c>
      <c r="D456" s="246">
        <v>618.17465599999991</v>
      </c>
      <c r="E456" s="246"/>
      <c r="F456" s="272"/>
      <c r="G456" s="272"/>
    </row>
    <row r="457" spans="1:7" s="237" customFormat="1" ht="20.25" customHeight="1">
      <c r="A457" s="238">
        <v>21506</v>
      </c>
      <c r="B457" s="252" t="s">
        <v>3527</v>
      </c>
      <c r="C457" s="245">
        <f t="shared" si="6"/>
        <v>1101.440472</v>
      </c>
      <c r="D457" s="245">
        <v>909.85047200000008</v>
      </c>
      <c r="E457" s="245">
        <v>191.59</v>
      </c>
      <c r="F457" s="274">
        <v>120</v>
      </c>
      <c r="G457" s="274">
        <v>221.69</v>
      </c>
    </row>
    <row r="458" spans="1:7" s="237" customFormat="1" ht="20.25" customHeight="1">
      <c r="A458" s="239">
        <v>2150601</v>
      </c>
      <c r="B458" s="253" t="s">
        <v>3181</v>
      </c>
      <c r="C458" s="246">
        <f t="shared" si="6"/>
        <v>550.71047199999998</v>
      </c>
      <c r="D458" s="246">
        <v>482.31047199999995</v>
      </c>
      <c r="E458" s="246">
        <v>68.400000000000006</v>
      </c>
      <c r="F458" s="272">
        <v>0</v>
      </c>
      <c r="G458" s="272">
        <v>85.39</v>
      </c>
    </row>
    <row r="459" spans="1:7" s="237" customFormat="1" ht="20.25" customHeight="1">
      <c r="A459" s="239">
        <v>2150602</v>
      </c>
      <c r="B459" s="253" t="s">
        <v>3182</v>
      </c>
      <c r="C459" s="246">
        <f t="shared" si="6"/>
        <v>456.1</v>
      </c>
      <c r="D459" s="246">
        <v>427.54</v>
      </c>
      <c r="E459" s="246">
        <v>28.56</v>
      </c>
      <c r="F459" s="272">
        <v>0</v>
      </c>
      <c r="G459" s="272">
        <v>31.22</v>
      </c>
    </row>
    <row r="460" spans="1:7" s="237" customFormat="1" ht="20.25" customHeight="1">
      <c r="A460" s="239">
        <v>2150699</v>
      </c>
      <c r="B460" s="253" t="s">
        <v>3528</v>
      </c>
      <c r="C460" s="246">
        <f t="shared" si="6"/>
        <v>94.63</v>
      </c>
      <c r="D460" s="246"/>
      <c r="E460" s="246">
        <v>94.63</v>
      </c>
      <c r="F460" s="272">
        <v>120</v>
      </c>
      <c r="G460" s="272">
        <v>105.08</v>
      </c>
    </row>
    <row r="461" spans="1:7" s="237" customFormat="1" ht="20.25" customHeight="1">
      <c r="A461" s="238">
        <v>21508</v>
      </c>
      <c r="B461" s="252" t="s">
        <v>3529</v>
      </c>
      <c r="C461" s="245">
        <f t="shared" si="6"/>
        <v>12387.742396</v>
      </c>
      <c r="D461" s="245">
        <v>6419.0423959999998</v>
      </c>
      <c r="E461" s="245">
        <v>5968.7</v>
      </c>
      <c r="F461" s="274">
        <v>0</v>
      </c>
      <c r="G461" s="274">
        <v>900</v>
      </c>
    </row>
    <row r="462" spans="1:7" s="237" customFormat="1" ht="20.25" customHeight="1">
      <c r="A462" s="239">
        <v>2150802</v>
      </c>
      <c r="B462" s="253" t="s">
        <v>3273</v>
      </c>
      <c r="C462" s="246">
        <f t="shared" si="6"/>
        <v>356.8</v>
      </c>
      <c r="D462" s="246"/>
      <c r="E462" s="246">
        <v>356.8</v>
      </c>
      <c r="F462" s="272"/>
      <c r="G462" s="272"/>
    </row>
    <row r="463" spans="1:7" s="237" customFormat="1" ht="20.25" customHeight="1">
      <c r="A463" s="239">
        <v>2150805</v>
      </c>
      <c r="B463" s="253" t="s">
        <v>3530</v>
      </c>
      <c r="C463" s="246">
        <f t="shared" si="6"/>
        <v>1835.9</v>
      </c>
      <c r="D463" s="246"/>
      <c r="E463" s="246">
        <v>1835.9</v>
      </c>
      <c r="F463" s="272"/>
      <c r="G463" s="272"/>
    </row>
    <row r="464" spans="1:7" s="237" customFormat="1" ht="20.25" customHeight="1">
      <c r="A464" s="239">
        <v>2150899</v>
      </c>
      <c r="B464" s="253" t="s">
        <v>3531</v>
      </c>
      <c r="C464" s="246">
        <f t="shared" si="6"/>
        <v>10195.042396000001</v>
      </c>
      <c r="D464" s="246">
        <v>6419.0423959999998</v>
      </c>
      <c r="E464" s="246">
        <v>3776</v>
      </c>
      <c r="F464" s="272">
        <v>0</v>
      </c>
      <c r="G464" s="272">
        <v>900</v>
      </c>
    </row>
    <row r="465" spans="1:7" s="237" customFormat="1" ht="20.25" customHeight="1">
      <c r="A465" s="238">
        <v>21599</v>
      </c>
      <c r="B465" s="252" t="s">
        <v>3532</v>
      </c>
      <c r="C465" s="245">
        <f t="shared" si="6"/>
        <v>274</v>
      </c>
      <c r="D465" s="245">
        <v>26</v>
      </c>
      <c r="E465" s="245">
        <v>248</v>
      </c>
      <c r="F465" s="274">
        <v>2720</v>
      </c>
      <c r="G465" s="274">
        <v>0</v>
      </c>
    </row>
    <row r="466" spans="1:7" s="237" customFormat="1" ht="20.25" customHeight="1">
      <c r="A466" s="239">
        <v>2159999</v>
      </c>
      <c r="B466" s="253" t="s">
        <v>3533</v>
      </c>
      <c r="C466" s="246">
        <f t="shared" si="6"/>
        <v>274</v>
      </c>
      <c r="D466" s="246">
        <v>26</v>
      </c>
      <c r="E466" s="246">
        <v>248</v>
      </c>
      <c r="F466" s="272">
        <v>2720</v>
      </c>
      <c r="G466" s="272">
        <v>0</v>
      </c>
    </row>
    <row r="467" spans="1:7" s="237" customFormat="1" ht="20.25" customHeight="1">
      <c r="A467" s="236">
        <v>216</v>
      </c>
      <c r="B467" s="251" t="s">
        <v>3534</v>
      </c>
      <c r="C467" s="244">
        <f t="shared" si="6"/>
        <v>8785.4312000000009</v>
      </c>
      <c r="D467" s="244">
        <v>8465.4312000000009</v>
      </c>
      <c r="E467" s="244">
        <v>320</v>
      </c>
      <c r="F467" s="273">
        <v>0</v>
      </c>
      <c r="G467" s="273">
        <v>58.29</v>
      </c>
    </row>
    <row r="468" spans="1:7" s="237" customFormat="1" ht="20.25" customHeight="1">
      <c r="A468" s="238">
        <v>21605</v>
      </c>
      <c r="B468" s="252" t="s">
        <v>3535</v>
      </c>
      <c r="C468" s="245">
        <f t="shared" si="6"/>
        <v>1645.4312</v>
      </c>
      <c r="D468" s="245">
        <v>1325.4312</v>
      </c>
      <c r="E468" s="245">
        <v>320</v>
      </c>
      <c r="F468" s="274"/>
      <c r="G468" s="274"/>
    </row>
    <row r="469" spans="1:7" s="237" customFormat="1" ht="20.25" customHeight="1">
      <c r="A469" s="239">
        <v>2160501</v>
      </c>
      <c r="B469" s="253" t="s">
        <v>3181</v>
      </c>
      <c r="C469" s="246">
        <f t="shared" si="6"/>
        <v>254.3912</v>
      </c>
      <c r="D469" s="246">
        <v>254.3912</v>
      </c>
      <c r="E469" s="246"/>
      <c r="F469" s="272"/>
      <c r="G469" s="272"/>
    </row>
    <row r="470" spans="1:7" s="237" customFormat="1" ht="20.25" customHeight="1">
      <c r="A470" s="239">
        <v>2160599</v>
      </c>
      <c r="B470" s="253" t="s">
        <v>3536</v>
      </c>
      <c r="C470" s="246">
        <f t="shared" si="6"/>
        <v>1391.04</v>
      </c>
      <c r="D470" s="246">
        <v>1071.04</v>
      </c>
      <c r="E470" s="246">
        <v>320</v>
      </c>
      <c r="F470" s="272"/>
      <c r="G470" s="272"/>
    </row>
    <row r="471" spans="1:7" s="237" customFormat="1" ht="20.25" customHeight="1">
      <c r="A471" s="238">
        <v>21699</v>
      </c>
      <c r="B471" s="252" t="s">
        <v>3537</v>
      </c>
      <c r="C471" s="245">
        <f t="shared" si="6"/>
        <v>7140</v>
      </c>
      <c r="D471" s="245">
        <v>7140</v>
      </c>
      <c r="E471" s="245"/>
      <c r="F471" s="274">
        <v>0</v>
      </c>
      <c r="G471" s="274">
        <v>58.29</v>
      </c>
    </row>
    <row r="472" spans="1:7" s="237" customFormat="1" ht="20.25" customHeight="1">
      <c r="A472" s="239">
        <v>2169999</v>
      </c>
      <c r="B472" s="253" t="s">
        <v>3538</v>
      </c>
      <c r="C472" s="246">
        <f t="shared" si="6"/>
        <v>7140</v>
      </c>
      <c r="D472" s="246">
        <v>7140</v>
      </c>
      <c r="E472" s="246"/>
      <c r="F472" s="272">
        <v>0</v>
      </c>
      <c r="G472" s="272">
        <v>58.29</v>
      </c>
    </row>
    <row r="473" spans="1:7" s="237" customFormat="1" ht="20.25" customHeight="1">
      <c r="A473" s="236">
        <v>217</v>
      </c>
      <c r="B473" s="251" t="s">
        <v>3539</v>
      </c>
      <c r="C473" s="244">
        <f t="shared" si="6"/>
        <v>2106</v>
      </c>
      <c r="D473" s="244">
        <v>2106</v>
      </c>
      <c r="E473" s="244"/>
      <c r="F473" s="273"/>
      <c r="G473" s="273"/>
    </row>
    <row r="474" spans="1:7" s="237" customFormat="1" ht="20.25" customHeight="1">
      <c r="A474" s="238">
        <v>21701</v>
      </c>
      <c r="B474" s="252" t="s">
        <v>3540</v>
      </c>
      <c r="C474" s="245">
        <f t="shared" si="6"/>
        <v>6</v>
      </c>
      <c r="D474" s="245">
        <v>6</v>
      </c>
      <c r="E474" s="245"/>
      <c r="F474" s="274"/>
      <c r="G474" s="274"/>
    </row>
    <row r="475" spans="1:7" s="237" customFormat="1" ht="20.25" customHeight="1">
      <c r="A475" s="239">
        <v>2170102</v>
      </c>
      <c r="B475" s="253" t="s">
        <v>3182</v>
      </c>
      <c r="C475" s="246">
        <f t="shared" si="6"/>
        <v>6</v>
      </c>
      <c r="D475" s="246">
        <v>6</v>
      </c>
      <c r="E475" s="246"/>
      <c r="F475" s="272"/>
      <c r="G475" s="272"/>
    </row>
    <row r="476" spans="1:7" s="237" customFormat="1" ht="20.25" customHeight="1">
      <c r="A476" s="238">
        <v>21799</v>
      </c>
      <c r="B476" s="252" t="s">
        <v>3541</v>
      </c>
      <c r="C476" s="245">
        <f t="shared" si="6"/>
        <v>2100</v>
      </c>
      <c r="D476" s="245">
        <v>2100</v>
      </c>
      <c r="E476" s="245"/>
      <c r="F476" s="274"/>
      <c r="G476" s="274"/>
    </row>
    <row r="477" spans="1:7" s="237" customFormat="1" ht="20.25" customHeight="1">
      <c r="A477" s="239">
        <v>2179901</v>
      </c>
      <c r="B477" s="253" t="s">
        <v>3542</v>
      </c>
      <c r="C477" s="246">
        <f t="shared" si="6"/>
        <v>2100</v>
      </c>
      <c r="D477" s="246">
        <v>2100</v>
      </c>
      <c r="E477" s="246"/>
      <c r="F477" s="272"/>
      <c r="G477" s="272"/>
    </row>
    <row r="478" spans="1:7" s="237" customFormat="1" ht="20.25" customHeight="1">
      <c r="A478" s="236">
        <v>219</v>
      </c>
      <c r="B478" s="251" t="s">
        <v>3543</v>
      </c>
      <c r="C478" s="244">
        <f t="shared" si="6"/>
        <v>3680</v>
      </c>
      <c r="D478" s="244">
        <v>3680</v>
      </c>
      <c r="E478" s="244"/>
      <c r="F478" s="273">
        <v>1397</v>
      </c>
      <c r="G478" s="273">
        <v>0</v>
      </c>
    </row>
    <row r="479" spans="1:7" s="237" customFormat="1" ht="20.25" customHeight="1">
      <c r="A479" s="238">
        <v>21902</v>
      </c>
      <c r="B479" s="252" t="s">
        <v>3544</v>
      </c>
      <c r="C479" s="245">
        <f t="shared" si="6"/>
        <v>2950</v>
      </c>
      <c r="D479" s="245">
        <v>2950</v>
      </c>
      <c r="E479" s="245"/>
      <c r="F479" s="274">
        <v>1367</v>
      </c>
      <c r="G479" s="274">
        <v>0</v>
      </c>
    </row>
    <row r="480" spans="1:7" s="237" customFormat="1" ht="20.25" customHeight="1">
      <c r="A480" s="238">
        <v>21999</v>
      </c>
      <c r="B480" s="252" t="s">
        <v>3545</v>
      </c>
      <c r="C480" s="245">
        <f t="shared" si="6"/>
        <v>730</v>
      </c>
      <c r="D480" s="245">
        <v>730</v>
      </c>
      <c r="E480" s="245"/>
      <c r="F480" s="274">
        <v>30</v>
      </c>
      <c r="G480" s="274">
        <v>0</v>
      </c>
    </row>
    <row r="481" spans="1:7" s="237" customFormat="1" ht="20.25" customHeight="1">
      <c r="A481" s="236">
        <v>220</v>
      </c>
      <c r="B481" s="251" t="s">
        <v>3546</v>
      </c>
      <c r="C481" s="244">
        <f t="shared" ref="C481:C525" si="7">D481+E481</f>
        <v>23433.281827999999</v>
      </c>
      <c r="D481" s="244">
        <v>6233.2818280000001</v>
      </c>
      <c r="E481" s="244">
        <v>17200</v>
      </c>
      <c r="F481" s="273">
        <v>651</v>
      </c>
      <c r="G481" s="273">
        <v>0</v>
      </c>
    </row>
    <row r="482" spans="1:7" s="237" customFormat="1" ht="20.25" customHeight="1">
      <c r="A482" s="238">
        <v>22001</v>
      </c>
      <c r="B482" s="252" t="s">
        <v>3547</v>
      </c>
      <c r="C482" s="245">
        <f t="shared" si="7"/>
        <v>19366.030696000002</v>
      </c>
      <c r="D482" s="245">
        <v>2166.0306960000003</v>
      </c>
      <c r="E482" s="245">
        <v>17200</v>
      </c>
      <c r="F482" s="274">
        <v>651</v>
      </c>
      <c r="G482" s="274">
        <v>0</v>
      </c>
    </row>
    <row r="483" spans="1:7" s="237" customFormat="1" ht="20.25" customHeight="1">
      <c r="A483" s="239">
        <v>2200101</v>
      </c>
      <c r="B483" s="253" t="s">
        <v>3181</v>
      </c>
      <c r="C483" s="246">
        <f t="shared" si="7"/>
        <v>1065.0576640000002</v>
      </c>
      <c r="D483" s="246">
        <v>1065.0576640000002</v>
      </c>
      <c r="E483" s="246"/>
      <c r="F483" s="272"/>
      <c r="G483" s="272"/>
    </row>
    <row r="484" spans="1:7" s="237" customFormat="1" ht="20.25" customHeight="1">
      <c r="A484" s="239">
        <v>2200105</v>
      </c>
      <c r="B484" s="253" t="s">
        <v>3548</v>
      </c>
      <c r="C484" s="246">
        <f t="shared" si="7"/>
        <v>588.48931600000003</v>
      </c>
      <c r="D484" s="246">
        <v>588.48931600000003</v>
      </c>
      <c r="E484" s="246"/>
      <c r="F484" s="272"/>
      <c r="G484" s="272"/>
    </row>
    <row r="485" spans="1:7" s="237" customFormat="1" ht="20.25" customHeight="1">
      <c r="A485" s="239">
        <v>2200106</v>
      </c>
      <c r="B485" s="253" t="s">
        <v>3549</v>
      </c>
      <c r="C485" s="246">
        <f t="shared" si="7"/>
        <v>17200</v>
      </c>
      <c r="D485" s="246"/>
      <c r="E485" s="246">
        <v>17200</v>
      </c>
      <c r="F485" s="272"/>
      <c r="G485" s="272"/>
    </row>
    <row r="486" spans="1:7" s="237" customFormat="1" ht="20.25" customHeight="1">
      <c r="A486" s="239">
        <v>2200112</v>
      </c>
      <c r="B486" s="253" t="s">
        <v>3550</v>
      </c>
      <c r="C486" s="246">
        <f t="shared" si="7"/>
        <v>169.41577599999999</v>
      </c>
      <c r="D486" s="246">
        <v>169.41577599999999</v>
      </c>
      <c r="E486" s="246"/>
      <c r="F486" s="272"/>
      <c r="G486" s="272"/>
    </row>
    <row r="487" spans="1:7" s="237" customFormat="1" ht="20.25" customHeight="1">
      <c r="A487" s="239">
        <v>2200199</v>
      </c>
      <c r="B487" s="253" t="s">
        <v>3551</v>
      </c>
      <c r="C487" s="246">
        <f t="shared" si="7"/>
        <v>343.06793999999996</v>
      </c>
      <c r="D487" s="246">
        <v>343.06793999999996</v>
      </c>
      <c r="E487" s="246"/>
      <c r="F487" s="272">
        <v>651</v>
      </c>
      <c r="G487" s="272">
        <v>0</v>
      </c>
    </row>
    <row r="488" spans="1:7" s="237" customFormat="1" ht="20.25" customHeight="1">
      <c r="A488" s="238">
        <v>22004</v>
      </c>
      <c r="B488" s="252" t="s">
        <v>3552</v>
      </c>
      <c r="C488" s="245">
        <f t="shared" si="7"/>
        <v>141.86689999999999</v>
      </c>
      <c r="D488" s="245">
        <v>141.86689999999999</v>
      </c>
      <c r="E488" s="245"/>
      <c r="F488" s="274"/>
      <c r="G488" s="274"/>
    </row>
    <row r="489" spans="1:7" s="237" customFormat="1" ht="20.25" customHeight="1">
      <c r="A489" s="239">
        <v>2200401</v>
      </c>
      <c r="B489" s="253" t="s">
        <v>3181</v>
      </c>
      <c r="C489" s="246">
        <f t="shared" si="7"/>
        <v>110.8669</v>
      </c>
      <c r="D489" s="246">
        <v>110.8669</v>
      </c>
      <c r="E489" s="246"/>
      <c r="F489" s="272"/>
      <c r="G489" s="272"/>
    </row>
    <row r="490" spans="1:7" s="237" customFormat="1" ht="20.25" customHeight="1">
      <c r="A490" s="239">
        <v>2200499</v>
      </c>
      <c r="B490" s="253" t="s">
        <v>3553</v>
      </c>
      <c r="C490" s="246">
        <f t="shared" si="7"/>
        <v>31</v>
      </c>
      <c r="D490" s="246">
        <v>31</v>
      </c>
      <c r="E490" s="246"/>
      <c r="F490" s="272"/>
      <c r="G490" s="272"/>
    </row>
    <row r="491" spans="1:7" s="237" customFormat="1" ht="20.25" customHeight="1">
      <c r="A491" s="238">
        <v>22005</v>
      </c>
      <c r="B491" s="252" t="s">
        <v>3554</v>
      </c>
      <c r="C491" s="245">
        <f t="shared" si="7"/>
        <v>425.38423200000005</v>
      </c>
      <c r="D491" s="245">
        <v>425.38423200000005</v>
      </c>
      <c r="E491" s="245"/>
      <c r="F491" s="274"/>
      <c r="G491" s="274"/>
    </row>
    <row r="492" spans="1:7" s="237" customFormat="1" ht="20.25" customHeight="1">
      <c r="A492" s="239">
        <v>2200509</v>
      </c>
      <c r="B492" s="253" t="s">
        <v>3555</v>
      </c>
      <c r="C492" s="246">
        <f t="shared" si="7"/>
        <v>315.384232</v>
      </c>
      <c r="D492" s="246">
        <v>315.384232</v>
      </c>
      <c r="E492" s="246"/>
      <c r="F492" s="272"/>
      <c r="G492" s="272"/>
    </row>
    <row r="493" spans="1:7" s="237" customFormat="1" ht="20.25" customHeight="1">
      <c r="A493" s="239">
        <v>2200599</v>
      </c>
      <c r="B493" s="253" t="s">
        <v>3556</v>
      </c>
      <c r="C493" s="246">
        <f t="shared" si="7"/>
        <v>110</v>
      </c>
      <c r="D493" s="246">
        <v>110</v>
      </c>
      <c r="E493" s="246"/>
      <c r="F493" s="272"/>
      <c r="G493" s="272"/>
    </row>
    <row r="494" spans="1:7" s="237" customFormat="1" ht="20.25" customHeight="1">
      <c r="A494" s="238">
        <v>22099</v>
      </c>
      <c r="B494" s="252" t="s">
        <v>3557</v>
      </c>
      <c r="C494" s="245">
        <f t="shared" si="7"/>
        <v>3500</v>
      </c>
      <c r="D494" s="245">
        <v>3500</v>
      </c>
      <c r="E494" s="245"/>
      <c r="F494" s="274"/>
      <c r="G494" s="274"/>
    </row>
    <row r="495" spans="1:7" s="237" customFormat="1" ht="20.25" customHeight="1">
      <c r="A495" s="239">
        <v>2209901</v>
      </c>
      <c r="B495" s="253" t="s">
        <v>3558</v>
      </c>
      <c r="C495" s="246">
        <f t="shared" si="7"/>
        <v>3500</v>
      </c>
      <c r="D495" s="246">
        <v>3500</v>
      </c>
      <c r="E495" s="246"/>
      <c r="F495" s="272"/>
      <c r="G495" s="272"/>
    </row>
    <row r="496" spans="1:7" s="237" customFormat="1" ht="20.25" customHeight="1">
      <c r="A496" s="236">
        <v>221</v>
      </c>
      <c r="B496" s="251" t="s">
        <v>3559</v>
      </c>
      <c r="C496" s="244">
        <f t="shared" si="7"/>
        <v>30371.906204000003</v>
      </c>
      <c r="D496" s="244">
        <v>29047.286204000004</v>
      </c>
      <c r="E496" s="244">
        <v>1324.6200000000001</v>
      </c>
      <c r="F496" s="273">
        <v>175</v>
      </c>
      <c r="G496" s="273">
        <v>919.45</v>
      </c>
    </row>
    <row r="497" spans="1:7" s="237" customFormat="1" ht="20.25" customHeight="1">
      <c r="A497" s="238">
        <v>22101</v>
      </c>
      <c r="B497" s="252" t="s">
        <v>3560</v>
      </c>
      <c r="C497" s="245">
        <f t="shared" si="7"/>
        <v>2.72</v>
      </c>
      <c r="D497" s="245"/>
      <c r="E497" s="245">
        <v>2.72</v>
      </c>
      <c r="F497" s="274"/>
      <c r="G497" s="274"/>
    </row>
    <row r="498" spans="1:7" s="237" customFormat="1" ht="20.25" customHeight="1">
      <c r="A498" s="239">
        <v>2210199</v>
      </c>
      <c r="B498" s="253" t="s">
        <v>3561</v>
      </c>
      <c r="C498" s="246">
        <f t="shared" si="7"/>
        <v>2.72</v>
      </c>
      <c r="D498" s="246"/>
      <c r="E498" s="246">
        <v>2.72</v>
      </c>
      <c r="F498" s="272"/>
      <c r="G498" s="272"/>
    </row>
    <row r="499" spans="1:7" s="237" customFormat="1" ht="20.25" customHeight="1">
      <c r="A499" s="238">
        <v>22102</v>
      </c>
      <c r="B499" s="252" t="s">
        <v>3562</v>
      </c>
      <c r="C499" s="245">
        <f t="shared" si="7"/>
        <v>29667.644036000002</v>
      </c>
      <c r="D499" s="245">
        <v>28345.744036</v>
      </c>
      <c r="E499" s="245">
        <v>1321.9</v>
      </c>
      <c r="F499" s="274">
        <v>175</v>
      </c>
      <c r="G499" s="274">
        <v>919.45</v>
      </c>
    </row>
    <row r="500" spans="1:7" s="237" customFormat="1" ht="20.25" customHeight="1">
      <c r="A500" s="239">
        <v>2210201</v>
      </c>
      <c r="B500" s="253" t="s">
        <v>3563</v>
      </c>
      <c r="C500" s="246">
        <f t="shared" si="7"/>
        <v>15892.818224000002</v>
      </c>
      <c r="D500" s="246">
        <v>14839.118224000002</v>
      </c>
      <c r="E500" s="246">
        <v>1053.7</v>
      </c>
      <c r="F500" s="272">
        <v>175</v>
      </c>
      <c r="G500" s="272">
        <v>591.61</v>
      </c>
    </row>
    <row r="501" spans="1:7" s="237" customFormat="1" ht="20.25" customHeight="1">
      <c r="A501" s="239">
        <v>2210202</v>
      </c>
      <c r="B501" s="253" t="s">
        <v>3564</v>
      </c>
      <c r="C501" s="246">
        <f t="shared" si="7"/>
        <v>5462.0686119999991</v>
      </c>
      <c r="D501" s="246">
        <v>5286.8686119999993</v>
      </c>
      <c r="E501" s="246">
        <v>175.2</v>
      </c>
      <c r="F501" s="272">
        <v>0</v>
      </c>
      <c r="G501" s="272">
        <v>243.94</v>
      </c>
    </row>
    <row r="502" spans="1:7" s="237" customFormat="1" ht="20.25" customHeight="1">
      <c r="A502" s="239">
        <v>2210203</v>
      </c>
      <c r="B502" s="253" t="s">
        <v>3565</v>
      </c>
      <c r="C502" s="246">
        <f t="shared" si="7"/>
        <v>8312.7572</v>
      </c>
      <c r="D502" s="246">
        <v>8219.7572</v>
      </c>
      <c r="E502" s="246">
        <v>93</v>
      </c>
      <c r="F502" s="272">
        <v>0</v>
      </c>
      <c r="G502" s="272">
        <v>83.9</v>
      </c>
    </row>
    <row r="503" spans="1:7" s="237" customFormat="1" ht="20.25" customHeight="1">
      <c r="A503" s="238">
        <v>22103</v>
      </c>
      <c r="B503" s="252" t="s">
        <v>3566</v>
      </c>
      <c r="C503" s="245">
        <f t="shared" si="7"/>
        <v>701.54216799999995</v>
      </c>
      <c r="D503" s="245">
        <v>701.54216799999995</v>
      </c>
      <c r="E503" s="245"/>
      <c r="F503" s="274"/>
      <c r="G503" s="274"/>
    </row>
    <row r="504" spans="1:7" s="237" customFormat="1" ht="20.25" customHeight="1">
      <c r="A504" s="239">
        <v>2210399</v>
      </c>
      <c r="B504" s="253" t="s">
        <v>3567</v>
      </c>
      <c r="C504" s="246">
        <f t="shared" si="7"/>
        <v>701.54216799999995</v>
      </c>
      <c r="D504" s="246">
        <v>701.54216799999995</v>
      </c>
      <c r="E504" s="246"/>
      <c r="F504" s="272"/>
      <c r="G504" s="272"/>
    </row>
    <row r="505" spans="1:7" s="237" customFormat="1" ht="20.25" customHeight="1">
      <c r="A505" s="236">
        <v>222</v>
      </c>
      <c r="B505" s="251" t="s">
        <v>3568</v>
      </c>
      <c r="C505" s="244">
        <f t="shared" si="7"/>
        <v>1172.265224</v>
      </c>
      <c r="D505" s="244">
        <v>1172.265224</v>
      </c>
      <c r="E505" s="244"/>
      <c r="F505" s="273"/>
      <c r="G505" s="273"/>
    </row>
    <row r="506" spans="1:7" s="237" customFormat="1" ht="20.25" customHeight="1">
      <c r="A506" s="238">
        <v>22201</v>
      </c>
      <c r="B506" s="252" t="s">
        <v>3569</v>
      </c>
      <c r="C506" s="245">
        <f t="shared" si="7"/>
        <v>447.26522400000005</v>
      </c>
      <c r="D506" s="245">
        <v>447.26522400000005</v>
      </c>
      <c r="E506" s="245"/>
      <c r="F506" s="274"/>
      <c r="G506" s="274"/>
    </row>
    <row r="507" spans="1:7" s="237" customFormat="1" ht="20.25" customHeight="1">
      <c r="A507" s="239">
        <v>2220101</v>
      </c>
      <c r="B507" s="253" t="s">
        <v>3181</v>
      </c>
      <c r="C507" s="246">
        <f t="shared" si="7"/>
        <v>332.26522400000005</v>
      </c>
      <c r="D507" s="246">
        <v>332.26522400000005</v>
      </c>
      <c r="E507" s="246"/>
      <c r="F507" s="272"/>
      <c r="G507" s="272"/>
    </row>
    <row r="508" spans="1:7" s="237" customFormat="1" ht="20.25" customHeight="1">
      <c r="A508" s="239">
        <v>2220105</v>
      </c>
      <c r="B508" s="253" t="s">
        <v>3570</v>
      </c>
      <c r="C508" s="246">
        <f t="shared" si="7"/>
        <v>45</v>
      </c>
      <c r="D508" s="246">
        <v>45</v>
      </c>
      <c r="E508" s="246"/>
      <c r="F508" s="272"/>
      <c r="G508" s="272"/>
    </row>
    <row r="509" spans="1:7" s="237" customFormat="1" ht="20.25" customHeight="1">
      <c r="A509" s="239">
        <v>2220112</v>
      </c>
      <c r="B509" s="253" t="s">
        <v>3571</v>
      </c>
      <c r="C509" s="246">
        <f t="shared" si="7"/>
        <v>70</v>
      </c>
      <c r="D509" s="246">
        <v>70</v>
      </c>
      <c r="E509" s="246"/>
      <c r="F509" s="272"/>
      <c r="G509" s="272"/>
    </row>
    <row r="510" spans="1:7" s="237" customFormat="1" ht="20.25" customHeight="1">
      <c r="A510" s="238">
        <v>22204</v>
      </c>
      <c r="B510" s="252" t="s">
        <v>3572</v>
      </c>
      <c r="C510" s="245">
        <f t="shared" si="7"/>
        <v>225</v>
      </c>
      <c r="D510" s="245">
        <v>225</v>
      </c>
      <c r="E510" s="245"/>
      <c r="F510" s="274"/>
      <c r="G510" s="274"/>
    </row>
    <row r="511" spans="1:7" s="237" customFormat="1" ht="20.25" customHeight="1">
      <c r="A511" s="239">
        <v>2220401</v>
      </c>
      <c r="B511" s="253" t="s">
        <v>3573</v>
      </c>
      <c r="C511" s="246">
        <f t="shared" si="7"/>
        <v>225</v>
      </c>
      <c r="D511" s="246">
        <v>225</v>
      </c>
      <c r="E511" s="246"/>
      <c r="F511" s="272"/>
      <c r="G511" s="272"/>
    </row>
    <row r="512" spans="1:7" s="237" customFormat="1" ht="20.25" customHeight="1">
      <c r="A512" s="238">
        <v>22205</v>
      </c>
      <c r="B512" s="252" t="s">
        <v>3574</v>
      </c>
      <c r="C512" s="245">
        <f t="shared" si="7"/>
        <v>500</v>
      </c>
      <c r="D512" s="245">
        <v>500</v>
      </c>
      <c r="E512" s="245"/>
      <c r="F512" s="274"/>
      <c r="G512" s="274"/>
    </row>
    <row r="513" spans="1:7" s="237" customFormat="1" ht="20.25" customHeight="1">
      <c r="A513" s="239">
        <v>2220599</v>
      </c>
      <c r="B513" s="253" t="s">
        <v>3575</v>
      </c>
      <c r="C513" s="246">
        <f t="shared" si="7"/>
        <v>500</v>
      </c>
      <c r="D513" s="246">
        <v>500</v>
      </c>
      <c r="E513" s="246"/>
      <c r="F513" s="272"/>
      <c r="G513" s="272"/>
    </row>
    <row r="514" spans="1:7" s="237" customFormat="1" ht="20.25" customHeight="1">
      <c r="A514" s="236">
        <v>227</v>
      </c>
      <c r="B514" s="251" t="s">
        <v>3576</v>
      </c>
      <c r="C514" s="244">
        <f t="shared" si="7"/>
        <v>5000</v>
      </c>
      <c r="D514" s="244">
        <v>5000</v>
      </c>
      <c r="E514" s="244"/>
      <c r="F514" s="273">
        <v>5100</v>
      </c>
      <c r="G514" s="273">
        <v>300</v>
      </c>
    </row>
    <row r="515" spans="1:7" s="237" customFormat="1" ht="20.25" customHeight="1">
      <c r="A515" s="236">
        <v>229</v>
      </c>
      <c r="B515" s="251" t="s">
        <v>3577</v>
      </c>
      <c r="C515" s="244">
        <f t="shared" si="7"/>
        <v>10022.038364</v>
      </c>
      <c r="D515" s="244">
        <v>10022.038364</v>
      </c>
      <c r="E515" s="244"/>
      <c r="F515" s="273">
        <v>3</v>
      </c>
      <c r="G515" s="273">
        <v>800</v>
      </c>
    </row>
    <row r="516" spans="1:7" s="237" customFormat="1" ht="20.25" customHeight="1">
      <c r="A516" s="238">
        <v>22999</v>
      </c>
      <c r="B516" s="252" t="s">
        <v>3545</v>
      </c>
      <c r="C516" s="245">
        <f t="shared" si="7"/>
        <v>10022.038364</v>
      </c>
      <c r="D516" s="245">
        <v>10022.038364</v>
      </c>
      <c r="E516" s="245"/>
      <c r="F516" s="274">
        <v>3</v>
      </c>
      <c r="G516" s="274">
        <v>800</v>
      </c>
    </row>
    <row r="517" spans="1:7" s="237" customFormat="1" ht="20.25" customHeight="1">
      <c r="A517" s="239">
        <v>2299901</v>
      </c>
      <c r="B517" s="253" t="s">
        <v>3578</v>
      </c>
      <c r="C517" s="246">
        <f t="shared" si="7"/>
        <v>10022.038364</v>
      </c>
      <c r="D517" s="246">
        <v>10022.038364</v>
      </c>
      <c r="E517" s="246"/>
      <c r="F517" s="272">
        <v>3</v>
      </c>
      <c r="G517" s="272">
        <v>800</v>
      </c>
    </row>
    <row r="518" spans="1:7" s="237" customFormat="1" ht="20.25" customHeight="1">
      <c r="A518" s="236">
        <v>231</v>
      </c>
      <c r="B518" s="251" t="s">
        <v>3579</v>
      </c>
      <c r="C518" s="244">
        <f t="shared" si="7"/>
        <v>8000</v>
      </c>
      <c r="D518" s="244">
        <v>8000</v>
      </c>
      <c r="E518" s="244"/>
      <c r="F518" s="273"/>
      <c r="G518" s="273"/>
    </row>
    <row r="519" spans="1:7" s="237" customFormat="1" ht="20.25" customHeight="1">
      <c r="A519" s="238">
        <v>23103</v>
      </c>
      <c r="B519" s="252" t="s">
        <v>3580</v>
      </c>
      <c r="C519" s="245">
        <f t="shared" si="7"/>
        <v>8000</v>
      </c>
      <c r="D519" s="245">
        <v>8000</v>
      </c>
      <c r="E519" s="245"/>
      <c r="F519" s="274"/>
      <c r="G519" s="274"/>
    </row>
    <row r="520" spans="1:7" s="237" customFormat="1" ht="20.25" customHeight="1">
      <c r="A520" s="239">
        <v>2310301</v>
      </c>
      <c r="B520" s="253" t="s">
        <v>3581</v>
      </c>
      <c r="C520" s="246">
        <f t="shared" si="7"/>
        <v>8000</v>
      </c>
      <c r="D520" s="246">
        <v>8000</v>
      </c>
      <c r="E520" s="246"/>
      <c r="F520" s="272"/>
      <c r="G520" s="272"/>
    </row>
    <row r="521" spans="1:7" s="237" customFormat="1" ht="20.25" customHeight="1">
      <c r="A521" s="236">
        <v>232</v>
      </c>
      <c r="B521" s="251" t="s">
        <v>3582</v>
      </c>
      <c r="C521" s="244">
        <f t="shared" si="7"/>
        <v>6050</v>
      </c>
      <c r="D521" s="244">
        <v>6050</v>
      </c>
      <c r="E521" s="244"/>
      <c r="F521" s="273">
        <v>6600</v>
      </c>
      <c r="G521" s="273">
        <v>0</v>
      </c>
    </row>
    <row r="522" spans="1:7" s="237" customFormat="1" ht="20.25" customHeight="1">
      <c r="A522" s="238">
        <v>23203</v>
      </c>
      <c r="B522" s="252" t="s">
        <v>3583</v>
      </c>
      <c r="C522" s="245">
        <f t="shared" si="7"/>
        <v>6050</v>
      </c>
      <c r="D522" s="245">
        <v>6050</v>
      </c>
      <c r="E522" s="245"/>
      <c r="F522" s="274">
        <v>6600</v>
      </c>
      <c r="G522" s="274">
        <v>0</v>
      </c>
    </row>
    <row r="523" spans="1:7" s="237" customFormat="1" ht="20.25" customHeight="1">
      <c r="A523" s="239">
        <v>2320301</v>
      </c>
      <c r="B523" s="253" t="s">
        <v>3584</v>
      </c>
      <c r="C523" s="246">
        <f t="shared" si="7"/>
        <v>6050</v>
      </c>
      <c r="D523" s="246">
        <v>6050</v>
      </c>
      <c r="E523" s="246"/>
      <c r="F523" s="272">
        <v>6600</v>
      </c>
      <c r="G523" s="272">
        <v>0</v>
      </c>
    </row>
    <row r="524" spans="1:7" s="237" customFormat="1" ht="20.25" customHeight="1">
      <c r="A524" s="236">
        <v>233</v>
      </c>
      <c r="B524" s="251" t="s">
        <v>3585</v>
      </c>
      <c r="C524" s="244">
        <f t="shared" si="7"/>
        <v>80</v>
      </c>
      <c r="D524" s="244">
        <v>80</v>
      </c>
      <c r="E524" s="244"/>
      <c r="F524" s="273">
        <v>300</v>
      </c>
      <c r="G524" s="273">
        <v>0</v>
      </c>
    </row>
    <row r="525" spans="1:7" s="237" customFormat="1" ht="20.25" customHeight="1">
      <c r="A525" s="238">
        <v>23303</v>
      </c>
      <c r="B525" s="252" t="s">
        <v>3586</v>
      </c>
      <c r="C525" s="245">
        <f t="shared" si="7"/>
        <v>80</v>
      </c>
      <c r="D525" s="245">
        <v>80</v>
      </c>
      <c r="E525" s="245"/>
      <c r="F525" s="274">
        <v>300</v>
      </c>
      <c r="G525" s="274">
        <v>0</v>
      </c>
    </row>
  </sheetData>
  <autoFilter ref="A5:F525">
    <filterColumn colId="2"/>
  </autoFilter>
  <mergeCells count="1">
    <mergeCell ref="A2:E2"/>
  </mergeCells>
  <phoneticPr fontId="92" type="noConversion"/>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10.xml><?xml version="1.0" encoding="utf-8"?>
<worksheet xmlns="http://schemas.openxmlformats.org/spreadsheetml/2006/main" xmlns:r="http://schemas.openxmlformats.org/officeDocument/2006/relationships">
  <dimension ref="A1:D12"/>
  <sheetViews>
    <sheetView workbookViewId="0">
      <selection activeCell="E12" sqref="E12"/>
    </sheetView>
  </sheetViews>
  <sheetFormatPr defaultRowHeight="13.5"/>
  <cols>
    <col min="1" max="1" width="43" customWidth="1"/>
    <col min="2" max="4" width="24.75" customWidth="1"/>
  </cols>
  <sheetData>
    <row r="1" spans="1:4" s="188" customFormat="1" ht="20.100000000000001" customHeight="1">
      <c r="A1" s="349"/>
      <c r="B1" s="186"/>
      <c r="C1" s="187"/>
      <c r="D1" s="187"/>
    </row>
    <row r="2" spans="1:4" ht="30" customHeight="1">
      <c r="A2" s="421" t="s">
        <v>4105</v>
      </c>
      <c r="B2" s="421"/>
      <c r="C2" s="421"/>
      <c r="D2" s="421"/>
    </row>
    <row r="3" spans="1:4" ht="15.95" customHeight="1">
      <c r="A3" s="426" t="s">
        <v>1572</v>
      </c>
      <c r="B3" s="426"/>
      <c r="C3" s="426"/>
      <c r="D3" s="426"/>
    </row>
    <row r="4" spans="1:4" ht="33.950000000000003" customHeight="1">
      <c r="A4" s="163" t="s">
        <v>1777</v>
      </c>
      <c r="B4" s="163" t="s">
        <v>1571</v>
      </c>
      <c r="C4" s="163" t="s">
        <v>1573</v>
      </c>
      <c r="D4" s="163" t="s">
        <v>1574</v>
      </c>
    </row>
    <row r="5" spans="1:4" ht="33.950000000000003" customHeight="1">
      <c r="A5" s="190" t="s">
        <v>3112</v>
      </c>
      <c r="B5" s="191">
        <f>C5+D5</f>
        <v>1753400</v>
      </c>
      <c r="C5" s="191">
        <f>SUM(C6:C8)</f>
        <v>1452900</v>
      </c>
      <c r="D5" s="191">
        <f>SUM(D6:D8)</f>
        <v>300500</v>
      </c>
    </row>
    <row r="6" spans="1:4" ht="33.950000000000003" customHeight="1">
      <c r="A6" s="189" t="s">
        <v>3106</v>
      </c>
      <c r="B6" s="191">
        <f t="shared" ref="B6:B12" si="0">C6+D6</f>
        <v>1660400</v>
      </c>
      <c r="C6" s="191">
        <v>1375400</v>
      </c>
      <c r="D6" s="191">
        <v>285000</v>
      </c>
    </row>
    <row r="7" spans="1:4" ht="33.950000000000003" customHeight="1">
      <c r="A7" s="190" t="s">
        <v>3107</v>
      </c>
      <c r="B7" s="191">
        <f t="shared" si="0"/>
        <v>91100</v>
      </c>
      <c r="C7" s="191">
        <v>76000</v>
      </c>
      <c r="D7" s="191">
        <v>15100</v>
      </c>
    </row>
    <row r="8" spans="1:4" ht="33.950000000000003" customHeight="1">
      <c r="A8" s="190" t="s">
        <v>3108</v>
      </c>
      <c r="B8" s="191">
        <f t="shared" si="0"/>
        <v>1900</v>
      </c>
      <c r="C8" s="191">
        <v>1500</v>
      </c>
      <c r="D8" s="191">
        <v>400</v>
      </c>
    </row>
    <row r="9" spans="1:4" ht="33.950000000000003" customHeight="1">
      <c r="A9" s="190" t="s">
        <v>3113</v>
      </c>
      <c r="B9" s="191">
        <f t="shared" si="0"/>
        <v>75000</v>
      </c>
      <c r="C9" s="191">
        <v>65000</v>
      </c>
      <c r="D9" s="193">
        <v>10000</v>
      </c>
    </row>
    <row r="10" spans="1:4" ht="33.950000000000003" customHeight="1">
      <c r="A10" s="194" t="s">
        <v>3173</v>
      </c>
      <c r="B10" s="191">
        <f t="shared" si="0"/>
        <v>264</v>
      </c>
      <c r="C10" s="193">
        <v>250</v>
      </c>
      <c r="D10" s="193">
        <v>14</v>
      </c>
    </row>
    <row r="11" spans="1:4" s="95" customFormat="1" ht="33.950000000000003" customHeight="1">
      <c r="A11" s="194" t="s">
        <v>3174</v>
      </c>
      <c r="B11" s="191">
        <f t="shared" si="0"/>
        <v>2600</v>
      </c>
      <c r="C11" s="193">
        <v>2600</v>
      </c>
      <c r="D11" s="193"/>
    </row>
    <row r="12" spans="1:4" ht="33.950000000000003" customHeight="1">
      <c r="A12" s="195" t="s">
        <v>3114</v>
      </c>
      <c r="B12" s="191">
        <f t="shared" si="0"/>
        <v>1831264</v>
      </c>
      <c r="C12" s="191">
        <f>SUM(C6:C11)</f>
        <v>1520750</v>
      </c>
      <c r="D12" s="191">
        <f>SUM(D6:D11)</f>
        <v>310514</v>
      </c>
    </row>
  </sheetData>
  <mergeCells count="2">
    <mergeCell ref="A2:D2"/>
    <mergeCell ref="A3:D3"/>
  </mergeCells>
  <phoneticPr fontId="16" type="noConversion"/>
  <printOptions horizontalCentered="1"/>
  <pageMargins left="0.98425196850393704" right="0.98425196850393704" top="1.2598425196850394" bottom="1.2598425196850394" header="0.31496062992125984" footer="0.98425196850393704"/>
  <pageSetup paperSize="9" firstPageNumber="25" orientation="landscape" verticalDpi="0" r:id="rId1"/>
</worksheet>
</file>

<file path=xl/worksheets/sheet11.xml><?xml version="1.0" encoding="utf-8"?>
<worksheet xmlns="http://schemas.openxmlformats.org/spreadsheetml/2006/main" xmlns:r="http://schemas.openxmlformats.org/officeDocument/2006/relationships">
  <dimension ref="A1:D12"/>
  <sheetViews>
    <sheetView workbookViewId="0">
      <selection activeCell="D6" sqref="D6"/>
    </sheetView>
  </sheetViews>
  <sheetFormatPr defaultRowHeight="13.5"/>
  <cols>
    <col min="1" max="1" width="45" customWidth="1"/>
    <col min="2" max="4" width="21.375" customWidth="1"/>
  </cols>
  <sheetData>
    <row r="1" spans="1:4" s="188" customFormat="1" ht="20.100000000000001" customHeight="1">
      <c r="A1" s="187"/>
      <c r="B1" s="187"/>
      <c r="C1" s="187"/>
      <c r="D1" s="187"/>
    </row>
    <row r="2" spans="1:4" ht="30" customHeight="1">
      <c r="A2" s="421" t="s">
        <v>4106</v>
      </c>
      <c r="B2" s="421"/>
      <c r="C2" s="421"/>
      <c r="D2" s="421"/>
    </row>
    <row r="3" spans="1:4" ht="15.95" customHeight="1">
      <c r="A3" s="426" t="s">
        <v>4107</v>
      </c>
      <c r="B3" s="426"/>
      <c r="C3" s="426"/>
      <c r="D3" s="426"/>
    </row>
    <row r="4" spans="1:4" ht="33.950000000000003" customHeight="1">
      <c r="A4" s="163" t="s">
        <v>1778</v>
      </c>
      <c r="B4" s="163" t="s">
        <v>1571</v>
      </c>
      <c r="C4" s="163" t="s">
        <v>1573</v>
      </c>
      <c r="D4" s="163" t="s">
        <v>1574</v>
      </c>
    </row>
    <row r="5" spans="1:4" ht="33.950000000000003" customHeight="1">
      <c r="A5" s="190" t="s">
        <v>3112</v>
      </c>
      <c r="B5" s="192">
        <f>C5+D5</f>
        <v>1539900</v>
      </c>
      <c r="C5" s="192">
        <f>SUM(C6:C8)</f>
        <v>1292900</v>
      </c>
      <c r="D5" s="192">
        <f>SUM(D6:D8)</f>
        <v>247000</v>
      </c>
    </row>
    <row r="6" spans="1:4" ht="33.950000000000003" customHeight="1">
      <c r="A6" s="189" t="s">
        <v>3109</v>
      </c>
      <c r="B6" s="192">
        <f t="shared" ref="B6:B12" si="0">C6+D6</f>
        <v>1446900</v>
      </c>
      <c r="C6" s="191">
        <v>1215400</v>
      </c>
      <c r="D6" s="191">
        <v>231500</v>
      </c>
    </row>
    <row r="7" spans="1:4" ht="33.950000000000003" customHeight="1">
      <c r="A7" s="190" t="s">
        <v>3110</v>
      </c>
      <c r="B7" s="192">
        <f t="shared" si="0"/>
        <v>91100</v>
      </c>
      <c r="C7" s="191">
        <v>76000</v>
      </c>
      <c r="D7" s="191">
        <v>15100</v>
      </c>
    </row>
    <row r="8" spans="1:4" ht="33.950000000000003" customHeight="1">
      <c r="A8" s="190" t="s">
        <v>3111</v>
      </c>
      <c r="B8" s="192">
        <f t="shared" si="0"/>
        <v>1900</v>
      </c>
      <c r="C8" s="191">
        <v>1500</v>
      </c>
      <c r="D8" s="191">
        <v>400</v>
      </c>
    </row>
    <row r="9" spans="1:4" ht="33.950000000000003" customHeight="1">
      <c r="A9" s="190" t="s">
        <v>3113</v>
      </c>
      <c r="B9" s="192">
        <f t="shared" si="0"/>
        <v>73357</v>
      </c>
      <c r="C9" s="192">
        <v>63357</v>
      </c>
      <c r="D9" s="193">
        <v>10000</v>
      </c>
    </row>
    <row r="10" spans="1:4" ht="33.950000000000003" customHeight="1">
      <c r="A10" s="190" t="s">
        <v>3175</v>
      </c>
      <c r="B10" s="192">
        <f t="shared" si="0"/>
        <v>244</v>
      </c>
      <c r="C10" s="192">
        <v>230</v>
      </c>
      <c r="D10" s="193">
        <v>14</v>
      </c>
    </row>
    <row r="11" spans="1:4" s="95" customFormat="1" ht="33.950000000000003" customHeight="1">
      <c r="A11" s="190" t="s">
        <v>3176</v>
      </c>
      <c r="B11" s="192">
        <f t="shared" si="0"/>
        <v>2600</v>
      </c>
      <c r="C11" s="192">
        <v>2600</v>
      </c>
      <c r="D11" s="193"/>
    </row>
    <row r="12" spans="1:4" ht="33.950000000000003" customHeight="1">
      <c r="A12" s="195" t="s">
        <v>3114</v>
      </c>
      <c r="B12" s="192">
        <f t="shared" si="0"/>
        <v>1616101</v>
      </c>
      <c r="C12" s="191">
        <f>SUM(C6:C11)</f>
        <v>1359087</v>
      </c>
      <c r="D12" s="191">
        <f>SUM(D6:D11)</f>
        <v>257014</v>
      </c>
    </row>
  </sheetData>
  <mergeCells count="2">
    <mergeCell ref="A3:D3"/>
    <mergeCell ref="A2:D2"/>
  </mergeCells>
  <phoneticPr fontId="107" type="noConversion"/>
  <printOptions horizontalCentered="1"/>
  <pageMargins left="1" right="1" top="1.2480314960629921" bottom="1.2480314960629921" header="0.31496062992125984" footer="0.98425196850393704"/>
  <pageSetup paperSize="9" firstPageNumber="25" orientation="landscape" verticalDpi="0" r:id="rId1"/>
</worksheet>
</file>

<file path=xl/worksheets/sheet12.xml><?xml version="1.0" encoding="utf-8"?>
<worksheet xmlns="http://schemas.openxmlformats.org/spreadsheetml/2006/main" xmlns:r="http://schemas.openxmlformats.org/officeDocument/2006/relationships">
  <sheetPr>
    <tabColor theme="3" tint="0.59999389629810485"/>
  </sheetPr>
  <dimension ref="A2:C8"/>
  <sheetViews>
    <sheetView topLeftCell="D1" workbookViewId="0">
      <selection activeCell="C5" sqref="C5"/>
    </sheetView>
  </sheetViews>
  <sheetFormatPr defaultRowHeight="13.5"/>
  <cols>
    <col min="1" max="1" width="10.25" style="371" customWidth="1"/>
    <col min="2" max="3" width="27.375" style="371" customWidth="1"/>
    <col min="4" max="16384" width="9" style="371"/>
  </cols>
  <sheetData>
    <row r="2" spans="1:3" ht="21">
      <c r="A2" s="425" t="s">
        <v>4263</v>
      </c>
      <c r="B2" s="425"/>
      <c r="C2" s="425"/>
    </row>
    <row r="3" spans="1:3" ht="29.25" customHeight="1">
      <c r="C3" s="376" t="s">
        <v>4143</v>
      </c>
    </row>
    <row r="4" spans="1:3" s="375" customFormat="1" ht="37.5" customHeight="1">
      <c r="A4" s="373" t="s">
        <v>4136</v>
      </c>
      <c r="B4" s="373" t="s">
        <v>4141</v>
      </c>
      <c r="C4" s="373" t="s">
        <v>4140</v>
      </c>
    </row>
    <row r="5" spans="1:3" ht="52.5" customHeight="1">
      <c r="A5" s="374">
        <v>1</v>
      </c>
      <c r="B5" s="374" t="s">
        <v>4138</v>
      </c>
      <c r="C5" s="374"/>
    </row>
    <row r="6" spans="1:3" ht="52.5" customHeight="1">
      <c r="A6" s="374">
        <v>2</v>
      </c>
      <c r="B6" s="374" t="s">
        <v>4137</v>
      </c>
      <c r="C6" s="374"/>
    </row>
    <row r="8" spans="1:3" ht="14.25">
      <c r="A8" s="385" t="s">
        <v>4264</v>
      </c>
    </row>
  </sheetData>
  <mergeCells count="1">
    <mergeCell ref="A2:C2"/>
  </mergeCells>
  <phoneticPr fontId="92" type="noConversion"/>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13.xml><?xml version="1.0" encoding="utf-8"?>
<worksheet xmlns="http://schemas.openxmlformats.org/spreadsheetml/2006/main" xmlns:r="http://schemas.openxmlformats.org/officeDocument/2006/relationships">
  <dimension ref="A1:D12"/>
  <sheetViews>
    <sheetView workbookViewId="0">
      <selection activeCell="D20" sqref="D20"/>
    </sheetView>
  </sheetViews>
  <sheetFormatPr defaultRowHeight="14.25" customHeight="1"/>
  <cols>
    <col min="1" max="1" width="34.625" style="197" customWidth="1"/>
    <col min="2" max="2" width="17.125" style="197" customWidth="1"/>
    <col min="3" max="4" width="32.625" style="197" customWidth="1"/>
    <col min="5" max="253" width="9" style="197"/>
    <col min="254" max="254" width="29.25" style="197" customWidth="1"/>
    <col min="255" max="255" width="26" style="197" customWidth="1"/>
    <col min="256" max="256" width="27.25" style="197" customWidth="1"/>
    <col min="257" max="257" width="31.25" style="197" customWidth="1"/>
    <col min="258" max="509" width="9" style="197"/>
    <col min="510" max="510" width="29.25" style="197" customWidth="1"/>
    <col min="511" max="511" width="26" style="197" customWidth="1"/>
    <col min="512" max="512" width="27.25" style="197" customWidth="1"/>
    <col min="513" max="513" width="31.25" style="197" customWidth="1"/>
    <col min="514" max="765" width="9" style="197"/>
    <col min="766" max="766" width="29.25" style="197" customWidth="1"/>
    <col min="767" max="767" width="26" style="197" customWidth="1"/>
    <col min="768" max="768" width="27.25" style="197" customWidth="1"/>
    <col min="769" max="769" width="31.25" style="197" customWidth="1"/>
    <col min="770" max="1021" width="9" style="197"/>
    <col min="1022" max="1022" width="29.25" style="197" customWidth="1"/>
    <col min="1023" max="1023" width="26" style="197" customWidth="1"/>
    <col min="1024" max="1024" width="27.25" style="197" customWidth="1"/>
    <col min="1025" max="1025" width="31.25" style="197" customWidth="1"/>
    <col min="1026" max="1277" width="9" style="197"/>
    <col min="1278" max="1278" width="29.25" style="197" customWidth="1"/>
    <col min="1279" max="1279" width="26" style="197" customWidth="1"/>
    <col min="1280" max="1280" width="27.25" style="197" customWidth="1"/>
    <col min="1281" max="1281" width="31.25" style="197" customWidth="1"/>
    <col min="1282" max="1533" width="9" style="197"/>
    <col min="1534" max="1534" width="29.25" style="197" customWidth="1"/>
    <col min="1535" max="1535" width="26" style="197" customWidth="1"/>
    <col min="1536" max="1536" width="27.25" style="197" customWidth="1"/>
    <col min="1537" max="1537" width="31.25" style="197" customWidth="1"/>
    <col min="1538" max="1789" width="9" style="197"/>
    <col min="1790" max="1790" width="29.25" style="197" customWidth="1"/>
    <col min="1791" max="1791" width="26" style="197" customWidth="1"/>
    <col min="1792" max="1792" width="27.25" style="197" customWidth="1"/>
    <col min="1793" max="1793" width="31.25" style="197" customWidth="1"/>
    <col min="1794" max="2045" width="9" style="197"/>
    <col min="2046" max="2046" width="29.25" style="197" customWidth="1"/>
    <col min="2047" max="2047" width="26" style="197" customWidth="1"/>
    <col min="2048" max="2048" width="27.25" style="197" customWidth="1"/>
    <col min="2049" max="2049" width="31.25" style="197" customWidth="1"/>
    <col min="2050" max="2301" width="9" style="197"/>
    <col min="2302" max="2302" width="29.25" style="197" customWidth="1"/>
    <col min="2303" max="2303" width="26" style="197" customWidth="1"/>
    <col min="2304" max="2304" width="27.25" style="197" customWidth="1"/>
    <col min="2305" max="2305" width="31.25" style="197" customWidth="1"/>
    <col min="2306" max="2557" width="9" style="197"/>
    <col min="2558" max="2558" width="29.25" style="197" customWidth="1"/>
    <col min="2559" max="2559" width="26" style="197" customWidth="1"/>
    <col min="2560" max="2560" width="27.25" style="197" customWidth="1"/>
    <col min="2561" max="2561" width="31.25" style="197" customWidth="1"/>
    <col min="2562" max="2813" width="9" style="197"/>
    <col min="2814" max="2814" width="29.25" style="197" customWidth="1"/>
    <col min="2815" max="2815" width="26" style="197" customWidth="1"/>
    <col min="2816" max="2816" width="27.25" style="197" customWidth="1"/>
    <col min="2817" max="2817" width="31.25" style="197" customWidth="1"/>
    <col min="2818" max="3069" width="9" style="197"/>
    <col min="3070" max="3070" width="29.25" style="197" customWidth="1"/>
    <col min="3071" max="3071" width="26" style="197" customWidth="1"/>
    <col min="3072" max="3072" width="27.25" style="197" customWidth="1"/>
    <col min="3073" max="3073" width="31.25" style="197" customWidth="1"/>
    <col min="3074" max="3325" width="9" style="197"/>
    <col min="3326" max="3326" width="29.25" style="197" customWidth="1"/>
    <col min="3327" max="3327" width="26" style="197" customWidth="1"/>
    <col min="3328" max="3328" width="27.25" style="197" customWidth="1"/>
    <col min="3329" max="3329" width="31.25" style="197" customWidth="1"/>
    <col min="3330" max="3581" width="9" style="197"/>
    <col min="3582" max="3582" width="29.25" style="197" customWidth="1"/>
    <col min="3583" max="3583" width="26" style="197" customWidth="1"/>
    <col min="3584" max="3584" width="27.25" style="197" customWidth="1"/>
    <col min="3585" max="3585" width="31.25" style="197" customWidth="1"/>
    <col min="3586" max="3837" width="9" style="197"/>
    <col min="3838" max="3838" width="29.25" style="197" customWidth="1"/>
    <col min="3839" max="3839" width="26" style="197" customWidth="1"/>
    <col min="3840" max="3840" width="27.25" style="197" customWidth="1"/>
    <col min="3841" max="3841" width="31.25" style="197" customWidth="1"/>
    <col min="3842" max="4093" width="9" style="197"/>
    <col min="4094" max="4094" width="29.25" style="197" customWidth="1"/>
    <col min="4095" max="4095" width="26" style="197" customWidth="1"/>
    <col min="4096" max="4096" width="27.25" style="197" customWidth="1"/>
    <col min="4097" max="4097" width="31.25" style="197" customWidth="1"/>
    <col min="4098" max="4349" width="9" style="197"/>
    <col min="4350" max="4350" width="29.25" style="197" customWidth="1"/>
    <col min="4351" max="4351" width="26" style="197" customWidth="1"/>
    <col min="4352" max="4352" width="27.25" style="197" customWidth="1"/>
    <col min="4353" max="4353" width="31.25" style="197" customWidth="1"/>
    <col min="4354" max="4605" width="9" style="197"/>
    <col min="4606" max="4606" width="29.25" style="197" customWidth="1"/>
    <col min="4607" max="4607" width="26" style="197" customWidth="1"/>
    <col min="4608" max="4608" width="27.25" style="197" customWidth="1"/>
    <col min="4609" max="4609" width="31.25" style="197" customWidth="1"/>
    <col min="4610" max="4861" width="9" style="197"/>
    <col min="4862" max="4862" width="29.25" style="197" customWidth="1"/>
    <col min="4863" max="4863" width="26" style="197" customWidth="1"/>
    <col min="4864" max="4864" width="27.25" style="197" customWidth="1"/>
    <col min="4865" max="4865" width="31.25" style="197" customWidth="1"/>
    <col min="4866" max="5117" width="9" style="197"/>
    <col min="5118" max="5118" width="29.25" style="197" customWidth="1"/>
    <col min="5119" max="5119" width="26" style="197" customWidth="1"/>
    <col min="5120" max="5120" width="27.25" style="197" customWidth="1"/>
    <col min="5121" max="5121" width="31.25" style="197" customWidth="1"/>
    <col min="5122" max="5373" width="9" style="197"/>
    <col min="5374" max="5374" width="29.25" style="197" customWidth="1"/>
    <col min="5375" max="5375" width="26" style="197" customWidth="1"/>
    <col min="5376" max="5376" width="27.25" style="197" customWidth="1"/>
    <col min="5377" max="5377" width="31.25" style="197" customWidth="1"/>
    <col min="5378" max="5629" width="9" style="197"/>
    <col min="5630" max="5630" width="29.25" style="197" customWidth="1"/>
    <col min="5631" max="5631" width="26" style="197" customWidth="1"/>
    <col min="5632" max="5632" width="27.25" style="197" customWidth="1"/>
    <col min="5633" max="5633" width="31.25" style="197" customWidth="1"/>
    <col min="5634" max="5885" width="9" style="197"/>
    <col min="5886" max="5886" width="29.25" style="197" customWidth="1"/>
    <col min="5887" max="5887" width="26" style="197" customWidth="1"/>
    <col min="5888" max="5888" width="27.25" style="197" customWidth="1"/>
    <col min="5889" max="5889" width="31.25" style="197" customWidth="1"/>
    <col min="5890" max="6141" width="9" style="197"/>
    <col min="6142" max="6142" width="29.25" style="197" customWidth="1"/>
    <col min="6143" max="6143" width="26" style="197" customWidth="1"/>
    <col min="6144" max="6144" width="27.25" style="197" customWidth="1"/>
    <col min="6145" max="6145" width="31.25" style="197" customWidth="1"/>
    <col min="6146" max="6397" width="9" style="197"/>
    <col min="6398" max="6398" width="29.25" style="197" customWidth="1"/>
    <col min="6399" max="6399" width="26" style="197" customWidth="1"/>
    <col min="6400" max="6400" width="27.25" style="197" customWidth="1"/>
    <col min="6401" max="6401" width="31.25" style="197" customWidth="1"/>
    <col min="6402" max="6653" width="9" style="197"/>
    <col min="6654" max="6654" width="29.25" style="197" customWidth="1"/>
    <col min="6655" max="6655" width="26" style="197" customWidth="1"/>
    <col min="6656" max="6656" width="27.25" style="197" customWidth="1"/>
    <col min="6657" max="6657" width="31.25" style="197" customWidth="1"/>
    <col min="6658" max="6909" width="9" style="197"/>
    <col min="6910" max="6910" width="29.25" style="197" customWidth="1"/>
    <col min="6911" max="6911" width="26" style="197" customWidth="1"/>
    <col min="6912" max="6912" width="27.25" style="197" customWidth="1"/>
    <col min="6913" max="6913" width="31.25" style="197" customWidth="1"/>
    <col min="6914" max="7165" width="9" style="197"/>
    <col min="7166" max="7166" width="29.25" style="197" customWidth="1"/>
    <col min="7167" max="7167" width="26" style="197" customWidth="1"/>
    <col min="7168" max="7168" width="27.25" style="197" customWidth="1"/>
    <col min="7169" max="7169" width="31.25" style="197" customWidth="1"/>
    <col min="7170" max="7421" width="9" style="197"/>
    <col min="7422" max="7422" width="29.25" style="197" customWidth="1"/>
    <col min="7423" max="7423" width="26" style="197" customWidth="1"/>
    <col min="7424" max="7424" width="27.25" style="197" customWidth="1"/>
    <col min="7425" max="7425" width="31.25" style="197" customWidth="1"/>
    <col min="7426" max="7677" width="9" style="197"/>
    <col min="7678" max="7678" width="29.25" style="197" customWidth="1"/>
    <col min="7679" max="7679" width="26" style="197" customWidth="1"/>
    <col min="7680" max="7680" width="27.25" style="197" customWidth="1"/>
    <col min="7681" max="7681" width="31.25" style="197" customWidth="1"/>
    <col min="7682" max="7933" width="9" style="197"/>
    <col min="7934" max="7934" width="29.25" style="197" customWidth="1"/>
    <col min="7935" max="7935" width="26" style="197" customWidth="1"/>
    <col min="7936" max="7936" width="27.25" style="197" customWidth="1"/>
    <col min="7937" max="7937" width="31.25" style="197" customWidth="1"/>
    <col min="7938" max="8189" width="9" style="197"/>
    <col min="8190" max="8190" width="29.25" style="197" customWidth="1"/>
    <col min="8191" max="8191" width="26" style="197" customWidth="1"/>
    <col min="8192" max="8192" width="27.25" style="197" customWidth="1"/>
    <col min="8193" max="8193" width="31.25" style="197" customWidth="1"/>
    <col min="8194" max="8445" width="9" style="197"/>
    <col min="8446" max="8446" width="29.25" style="197" customWidth="1"/>
    <col min="8447" max="8447" width="26" style="197" customWidth="1"/>
    <col min="8448" max="8448" width="27.25" style="197" customWidth="1"/>
    <col min="8449" max="8449" width="31.25" style="197" customWidth="1"/>
    <col min="8450" max="8701" width="9" style="197"/>
    <col min="8702" max="8702" width="29.25" style="197" customWidth="1"/>
    <col min="8703" max="8703" width="26" style="197" customWidth="1"/>
    <col min="8704" max="8704" width="27.25" style="197" customWidth="1"/>
    <col min="8705" max="8705" width="31.25" style="197" customWidth="1"/>
    <col min="8706" max="8957" width="9" style="197"/>
    <col min="8958" max="8958" width="29.25" style="197" customWidth="1"/>
    <col min="8959" max="8959" width="26" style="197" customWidth="1"/>
    <col min="8960" max="8960" width="27.25" style="197" customWidth="1"/>
    <col min="8961" max="8961" width="31.25" style="197" customWidth="1"/>
    <col min="8962" max="9213" width="9" style="197"/>
    <col min="9214" max="9214" width="29.25" style="197" customWidth="1"/>
    <col min="9215" max="9215" width="26" style="197" customWidth="1"/>
    <col min="9216" max="9216" width="27.25" style="197" customWidth="1"/>
    <col min="9217" max="9217" width="31.25" style="197" customWidth="1"/>
    <col min="9218" max="9469" width="9" style="197"/>
    <col min="9470" max="9470" width="29.25" style="197" customWidth="1"/>
    <col min="9471" max="9471" width="26" style="197" customWidth="1"/>
    <col min="9472" max="9472" width="27.25" style="197" customWidth="1"/>
    <col min="9473" max="9473" width="31.25" style="197" customWidth="1"/>
    <col min="9474" max="9725" width="9" style="197"/>
    <col min="9726" max="9726" width="29.25" style="197" customWidth="1"/>
    <col min="9727" max="9727" width="26" style="197" customWidth="1"/>
    <col min="9728" max="9728" width="27.25" style="197" customWidth="1"/>
    <col min="9729" max="9729" width="31.25" style="197" customWidth="1"/>
    <col min="9730" max="9981" width="9" style="197"/>
    <col min="9982" max="9982" width="29.25" style="197" customWidth="1"/>
    <col min="9983" max="9983" width="26" style="197" customWidth="1"/>
    <col min="9984" max="9984" width="27.25" style="197" customWidth="1"/>
    <col min="9985" max="9985" width="31.25" style="197" customWidth="1"/>
    <col min="9986" max="10237" width="9" style="197"/>
    <col min="10238" max="10238" width="29.25" style="197" customWidth="1"/>
    <col min="10239" max="10239" width="26" style="197" customWidth="1"/>
    <col min="10240" max="10240" width="27.25" style="197" customWidth="1"/>
    <col min="10241" max="10241" width="31.25" style="197" customWidth="1"/>
    <col min="10242" max="10493" width="9" style="197"/>
    <col min="10494" max="10494" width="29.25" style="197" customWidth="1"/>
    <col min="10495" max="10495" width="26" style="197" customWidth="1"/>
    <col min="10496" max="10496" width="27.25" style="197" customWidth="1"/>
    <col min="10497" max="10497" width="31.25" style="197" customWidth="1"/>
    <col min="10498" max="10749" width="9" style="197"/>
    <col min="10750" max="10750" width="29.25" style="197" customWidth="1"/>
    <col min="10751" max="10751" width="26" style="197" customWidth="1"/>
    <col min="10752" max="10752" width="27.25" style="197" customWidth="1"/>
    <col min="10753" max="10753" width="31.25" style="197" customWidth="1"/>
    <col min="10754" max="11005" width="9" style="197"/>
    <col min="11006" max="11006" width="29.25" style="197" customWidth="1"/>
    <col min="11007" max="11007" width="26" style="197" customWidth="1"/>
    <col min="11008" max="11008" width="27.25" style="197" customWidth="1"/>
    <col min="11009" max="11009" width="31.25" style="197" customWidth="1"/>
    <col min="11010" max="11261" width="9" style="197"/>
    <col min="11262" max="11262" width="29.25" style="197" customWidth="1"/>
    <col min="11263" max="11263" width="26" style="197" customWidth="1"/>
    <col min="11264" max="11264" width="27.25" style="197" customWidth="1"/>
    <col min="11265" max="11265" width="31.25" style="197" customWidth="1"/>
    <col min="11266" max="11517" width="9" style="197"/>
    <col min="11518" max="11518" width="29.25" style="197" customWidth="1"/>
    <col min="11519" max="11519" width="26" style="197" customWidth="1"/>
    <col min="11520" max="11520" width="27.25" style="197" customWidth="1"/>
    <col min="11521" max="11521" width="31.25" style="197" customWidth="1"/>
    <col min="11522" max="11773" width="9" style="197"/>
    <col min="11774" max="11774" width="29.25" style="197" customWidth="1"/>
    <col min="11775" max="11775" width="26" style="197" customWidth="1"/>
    <col min="11776" max="11776" width="27.25" style="197" customWidth="1"/>
    <col min="11777" max="11777" width="31.25" style="197" customWidth="1"/>
    <col min="11778" max="12029" width="9" style="197"/>
    <col min="12030" max="12030" width="29.25" style="197" customWidth="1"/>
    <col min="12031" max="12031" width="26" style="197" customWidth="1"/>
    <col min="12032" max="12032" width="27.25" style="197" customWidth="1"/>
    <col min="12033" max="12033" width="31.25" style="197" customWidth="1"/>
    <col min="12034" max="12285" width="9" style="197"/>
    <col min="12286" max="12286" width="29.25" style="197" customWidth="1"/>
    <col min="12287" max="12287" width="26" style="197" customWidth="1"/>
    <col min="12288" max="12288" width="27.25" style="197" customWidth="1"/>
    <col min="12289" max="12289" width="31.25" style="197" customWidth="1"/>
    <col min="12290" max="12541" width="9" style="197"/>
    <col min="12542" max="12542" width="29.25" style="197" customWidth="1"/>
    <col min="12543" max="12543" width="26" style="197" customWidth="1"/>
    <col min="12544" max="12544" width="27.25" style="197" customWidth="1"/>
    <col min="12545" max="12545" width="31.25" style="197" customWidth="1"/>
    <col min="12546" max="12797" width="9" style="197"/>
    <col min="12798" max="12798" width="29.25" style="197" customWidth="1"/>
    <col min="12799" max="12799" width="26" style="197" customWidth="1"/>
    <col min="12800" max="12800" width="27.25" style="197" customWidth="1"/>
    <col min="12801" max="12801" width="31.25" style="197" customWidth="1"/>
    <col min="12802" max="13053" width="9" style="197"/>
    <col min="13054" max="13054" width="29.25" style="197" customWidth="1"/>
    <col min="13055" max="13055" width="26" style="197" customWidth="1"/>
    <col min="13056" max="13056" width="27.25" style="197" customWidth="1"/>
    <col min="13057" max="13057" width="31.25" style="197" customWidth="1"/>
    <col min="13058" max="13309" width="9" style="197"/>
    <col min="13310" max="13310" width="29.25" style="197" customWidth="1"/>
    <col min="13311" max="13311" width="26" style="197" customWidth="1"/>
    <col min="13312" max="13312" width="27.25" style="197" customWidth="1"/>
    <col min="13313" max="13313" width="31.25" style="197" customWidth="1"/>
    <col min="13314" max="13565" width="9" style="197"/>
    <col min="13566" max="13566" width="29.25" style="197" customWidth="1"/>
    <col min="13567" max="13567" width="26" style="197" customWidth="1"/>
    <col min="13568" max="13568" width="27.25" style="197" customWidth="1"/>
    <col min="13569" max="13569" width="31.25" style="197" customWidth="1"/>
    <col min="13570" max="13821" width="9" style="197"/>
    <col min="13822" max="13822" width="29.25" style="197" customWidth="1"/>
    <col min="13823" max="13823" width="26" style="197" customWidth="1"/>
    <col min="13824" max="13824" width="27.25" style="197" customWidth="1"/>
    <col min="13825" max="13825" width="31.25" style="197" customWidth="1"/>
    <col min="13826" max="14077" width="9" style="197"/>
    <col min="14078" max="14078" width="29.25" style="197" customWidth="1"/>
    <col min="14079" max="14079" width="26" style="197" customWidth="1"/>
    <col min="14080" max="14080" width="27.25" style="197" customWidth="1"/>
    <col min="14081" max="14081" width="31.25" style="197" customWidth="1"/>
    <col min="14082" max="14333" width="9" style="197"/>
    <col min="14334" max="14334" width="29.25" style="197" customWidth="1"/>
    <col min="14335" max="14335" width="26" style="197" customWidth="1"/>
    <col min="14336" max="14336" width="27.25" style="197" customWidth="1"/>
    <col min="14337" max="14337" width="31.25" style="197" customWidth="1"/>
    <col min="14338" max="14589" width="9" style="197"/>
    <col min="14590" max="14590" width="29.25" style="197" customWidth="1"/>
    <col min="14591" max="14591" width="26" style="197" customWidth="1"/>
    <col min="14592" max="14592" width="27.25" style="197" customWidth="1"/>
    <col min="14593" max="14593" width="31.25" style="197" customWidth="1"/>
    <col min="14594" max="14845" width="9" style="197"/>
    <col min="14846" max="14846" width="29.25" style="197" customWidth="1"/>
    <col min="14847" max="14847" width="26" style="197" customWidth="1"/>
    <col min="14848" max="14848" width="27.25" style="197" customWidth="1"/>
    <col min="14849" max="14849" width="31.25" style="197" customWidth="1"/>
    <col min="14850" max="15101" width="9" style="197"/>
    <col min="15102" max="15102" width="29.25" style="197" customWidth="1"/>
    <col min="15103" max="15103" width="26" style="197" customWidth="1"/>
    <col min="15104" max="15104" width="27.25" style="197" customWidth="1"/>
    <col min="15105" max="15105" width="31.25" style="197" customWidth="1"/>
    <col min="15106" max="15357" width="9" style="197"/>
    <col min="15358" max="15358" width="29.25" style="197" customWidth="1"/>
    <col min="15359" max="15359" width="26" style="197" customWidth="1"/>
    <col min="15360" max="15360" width="27.25" style="197" customWidth="1"/>
    <col min="15361" max="15361" width="31.25" style="197" customWidth="1"/>
    <col min="15362" max="15613" width="9" style="197"/>
    <col min="15614" max="15614" width="29.25" style="197" customWidth="1"/>
    <col min="15615" max="15615" width="26" style="197" customWidth="1"/>
    <col min="15616" max="15616" width="27.25" style="197" customWidth="1"/>
    <col min="15617" max="15617" width="31.25" style="197" customWidth="1"/>
    <col min="15618" max="15869" width="9" style="197"/>
    <col min="15870" max="15870" width="29.25" style="197" customWidth="1"/>
    <col min="15871" max="15871" width="26" style="197" customWidth="1"/>
    <col min="15872" max="15872" width="27.25" style="197" customWidth="1"/>
    <col min="15873" max="15873" width="31.25" style="197" customWidth="1"/>
    <col min="15874" max="16125" width="9" style="197"/>
    <col min="16126" max="16126" width="29.25" style="197" customWidth="1"/>
    <col min="16127" max="16127" width="26" style="197" customWidth="1"/>
    <col min="16128" max="16128" width="27.25" style="197" customWidth="1"/>
    <col min="16129" max="16129" width="31.25" style="197" customWidth="1"/>
    <col min="16130" max="16384" width="9" style="197"/>
  </cols>
  <sheetData>
    <row r="1" spans="1:4" ht="20.100000000000001" customHeight="1">
      <c r="A1" s="350"/>
      <c r="B1" s="176"/>
      <c r="C1" s="176"/>
      <c r="D1" s="184"/>
    </row>
    <row r="2" spans="1:4" ht="30" customHeight="1">
      <c r="A2" s="427" t="s">
        <v>4110</v>
      </c>
      <c r="B2" s="427"/>
      <c r="C2" s="427"/>
      <c r="D2" s="427"/>
    </row>
    <row r="3" spans="1:4" ht="15.95" customHeight="1">
      <c r="A3" s="218"/>
      <c r="B3" s="219"/>
      <c r="C3" s="219"/>
      <c r="D3" s="233" t="s">
        <v>3105</v>
      </c>
    </row>
    <row r="4" spans="1:4" ht="33.950000000000003" customHeight="1">
      <c r="A4" s="232" t="s">
        <v>3145</v>
      </c>
      <c r="B4" s="216" t="s">
        <v>3144</v>
      </c>
      <c r="C4" s="216" t="s">
        <v>3146</v>
      </c>
      <c r="D4" s="216" t="s">
        <v>3147</v>
      </c>
    </row>
    <row r="5" spans="1:4" ht="33.75" customHeight="1">
      <c r="A5" s="198" t="s">
        <v>3118</v>
      </c>
      <c r="B5" s="231">
        <v>53261.0389</v>
      </c>
      <c r="C5" s="231">
        <v>29226.3377</v>
      </c>
      <c r="D5" s="231">
        <v>24034.7012</v>
      </c>
    </row>
    <row r="6" spans="1:4" ht="33.75" customHeight="1">
      <c r="A6" s="200" t="s">
        <v>3148</v>
      </c>
      <c r="B6" s="199">
        <v>10143.674499999999</v>
      </c>
      <c r="C6" s="199">
        <v>3773.6745000000001</v>
      </c>
      <c r="D6" s="199">
        <v>6370</v>
      </c>
    </row>
    <row r="7" spans="1:4" ht="33.75" customHeight="1">
      <c r="A7" s="200" t="s">
        <v>3149</v>
      </c>
      <c r="B7" s="199">
        <v>454.70119999999997</v>
      </c>
      <c r="C7" s="199">
        <v>430</v>
      </c>
      <c r="D7" s="199">
        <v>24.7012</v>
      </c>
    </row>
    <row r="8" spans="1:4" ht="33.75" customHeight="1">
      <c r="A8" s="201" t="s">
        <v>3150</v>
      </c>
      <c r="B8" s="199">
        <v>42662.663200000003</v>
      </c>
      <c r="C8" s="199">
        <v>25022.663199999999</v>
      </c>
      <c r="D8" s="199">
        <v>17640</v>
      </c>
    </row>
    <row r="9" spans="1:4" ht="33.75" customHeight="1">
      <c r="A9" s="201" t="s">
        <v>3151</v>
      </c>
      <c r="B9" s="199"/>
      <c r="C9" s="199"/>
      <c r="D9" s="199"/>
    </row>
    <row r="10" spans="1:4" ht="33.75" customHeight="1">
      <c r="A10" s="201" t="s">
        <v>3152</v>
      </c>
      <c r="B10" s="199"/>
      <c r="C10" s="199"/>
      <c r="D10" s="199"/>
    </row>
    <row r="11" spans="1:4" ht="33.75" customHeight="1">
      <c r="A11" s="201" t="s">
        <v>3153</v>
      </c>
      <c r="B11" s="199"/>
      <c r="C11" s="199"/>
      <c r="D11" s="199"/>
    </row>
    <row r="12" spans="1:4" ht="15.75" customHeight="1">
      <c r="A12" s="202"/>
      <c r="B12" s="203"/>
      <c r="C12" s="202"/>
      <c r="D12" s="203"/>
    </row>
  </sheetData>
  <mergeCells count="1">
    <mergeCell ref="A2:D2"/>
  </mergeCells>
  <phoneticPr fontId="16" type="noConversion"/>
  <printOptions horizontalCentered="1"/>
  <pageMargins left="0.74803149606299213" right="0.74803149606299213" top="0.68" bottom="0.98425196850393704" header="0.51181102362204722" footer="0.51181102362204722"/>
  <pageSetup paperSize="9" orientation="landscape" errors="blank" r:id="rId1"/>
  <headerFooter alignWithMargins="0"/>
</worksheet>
</file>

<file path=xl/worksheets/sheet14.xml><?xml version="1.0" encoding="utf-8"?>
<worksheet xmlns="http://schemas.openxmlformats.org/spreadsheetml/2006/main" xmlns:r="http://schemas.openxmlformats.org/officeDocument/2006/relationships">
  <dimension ref="A1:D10"/>
  <sheetViews>
    <sheetView workbookViewId="0">
      <selection activeCell="B9" sqref="B9"/>
    </sheetView>
  </sheetViews>
  <sheetFormatPr defaultRowHeight="14.25" customHeight="1"/>
  <cols>
    <col min="1" max="1" width="34.625" style="197" customWidth="1"/>
    <col min="2" max="2" width="17.125" style="197" customWidth="1"/>
    <col min="3" max="4" width="32.625" style="197" customWidth="1"/>
    <col min="5" max="253" width="9" style="197"/>
    <col min="254" max="254" width="29.25" style="197" customWidth="1"/>
    <col min="255" max="255" width="26" style="197" customWidth="1"/>
    <col min="256" max="256" width="27.25" style="197" customWidth="1"/>
    <col min="257" max="257" width="31.25" style="197" customWidth="1"/>
    <col min="258" max="509" width="9" style="197"/>
    <col min="510" max="510" width="29.25" style="197" customWidth="1"/>
    <col min="511" max="511" width="26" style="197" customWidth="1"/>
    <col min="512" max="512" width="27.25" style="197" customWidth="1"/>
    <col min="513" max="513" width="31.25" style="197" customWidth="1"/>
    <col min="514" max="765" width="9" style="197"/>
    <col min="766" max="766" width="29.25" style="197" customWidth="1"/>
    <col min="767" max="767" width="26" style="197" customWidth="1"/>
    <col min="768" max="768" width="27.25" style="197" customWidth="1"/>
    <col min="769" max="769" width="31.25" style="197" customWidth="1"/>
    <col min="770" max="1021" width="9" style="197"/>
    <col min="1022" max="1022" width="29.25" style="197" customWidth="1"/>
    <col min="1023" max="1023" width="26" style="197" customWidth="1"/>
    <col min="1024" max="1024" width="27.25" style="197" customWidth="1"/>
    <col min="1025" max="1025" width="31.25" style="197" customWidth="1"/>
    <col min="1026" max="1277" width="9" style="197"/>
    <col min="1278" max="1278" width="29.25" style="197" customWidth="1"/>
    <col min="1279" max="1279" width="26" style="197" customWidth="1"/>
    <col min="1280" max="1280" width="27.25" style="197" customWidth="1"/>
    <col min="1281" max="1281" width="31.25" style="197" customWidth="1"/>
    <col min="1282" max="1533" width="9" style="197"/>
    <col min="1534" max="1534" width="29.25" style="197" customWidth="1"/>
    <col min="1535" max="1535" width="26" style="197" customWidth="1"/>
    <col min="1536" max="1536" width="27.25" style="197" customWidth="1"/>
    <col min="1537" max="1537" width="31.25" style="197" customWidth="1"/>
    <col min="1538" max="1789" width="9" style="197"/>
    <col min="1790" max="1790" width="29.25" style="197" customWidth="1"/>
    <col min="1791" max="1791" width="26" style="197" customWidth="1"/>
    <col min="1792" max="1792" width="27.25" style="197" customWidth="1"/>
    <col min="1793" max="1793" width="31.25" style="197" customWidth="1"/>
    <col min="1794" max="2045" width="9" style="197"/>
    <col min="2046" max="2046" width="29.25" style="197" customWidth="1"/>
    <col min="2047" max="2047" width="26" style="197" customWidth="1"/>
    <col min="2048" max="2048" width="27.25" style="197" customWidth="1"/>
    <col min="2049" max="2049" width="31.25" style="197" customWidth="1"/>
    <col min="2050" max="2301" width="9" style="197"/>
    <col min="2302" max="2302" width="29.25" style="197" customWidth="1"/>
    <col min="2303" max="2303" width="26" style="197" customWidth="1"/>
    <col min="2304" max="2304" width="27.25" style="197" customWidth="1"/>
    <col min="2305" max="2305" width="31.25" style="197" customWidth="1"/>
    <col min="2306" max="2557" width="9" style="197"/>
    <col min="2558" max="2558" width="29.25" style="197" customWidth="1"/>
    <col min="2559" max="2559" width="26" style="197" customWidth="1"/>
    <col min="2560" max="2560" width="27.25" style="197" customWidth="1"/>
    <col min="2561" max="2561" width="31.25" style="197" customWidth="1"/>
    <col min="2562" max="2813" width="9" style="197"/>
    <col min="2814" max="2814" width="29.25" style="197" customWidth="1"/>
    <col min="2815" max="2815" width="26" style="197" customWidth="1"/>
    <col min="2816" max="2816" width="27.25" style="197" customWidth="1"/>
    <col min="2817" max="2817" width="31.25" style="197" customWidth="1"/>
    <col min="2818" max="3069" width="9" style="197"/>
    <col min="3070" max="3070" width="29.25" style="197" customWidth="1"/>
    <col min="3071" max="3071" width="26" style="197" customWidth="1"/>
    <col min="3072" max="3072" width="27.25" style="197" customWidth="1"/>
    <col min="3073" max="3073" width="31.25" style="197" customWidth="1"/>
    <col min="3074" max="3325" width="9" style="197"/>
    <col min="3326" max="3326" width="29.25" style="197" customWidth="1"/>
    <col min="3327" max="3327" width="26" style="197" customWidth="1"/>
    <col min="3328" max="3328" width="27.25" style="197" customWidth="1"/>
    <col min="3329" max="3329" width="31.25" style="197" customWidth="1"/>
    <col min="3330" max="3581" width="9" style="197"/>
    <col min="3582" max="3582" width="29.25" style="197" customWidth="1"/>
    <col min="3583" max="3583" width="26" style="197" customWidth="1"/>
    <col min="3584" max="3584" width="27.25" style="197" customWidth="1"/>
    <col min="3585" max="3585" width="31.25" style="197" customWidth="1"/>
    <col min="3586" max="3837" width="9" style="197"/>
    <col min="3838" max="3838" width="29.25" style="197" customWidth="1"/>
    <col min="3839" max="3839" width="26" style="197" customWidth="1"/>
    <col min="3840" max="3840" width="27.25" style="197" customWidth="1"/>
    <col min="3841" max="3841" width="31.25" style="197" customWidth="1"/>
    <col min="3842" max="4093" width="9" style="197"/>
    <col min="4094" max="4094" width="29.25" style="197" customWidth="1"/>
    <col min="4095" max="4095" width="26" style="197" customWidth="1"/>
    <col min="4096" max="4096" width="27.25" style="197" customWidth="1"/>
    <col min="4097" max="4097" width="31.25" style="197" customWidth="1"/>
    <col min="4098" max="4349" width="9" style="197"/>
    <col min="4350" max="4350" width="29.25" style="197" customWidth="1"/>
    <col min="4351" max="4351" width="26" style="197" customWidth="1"/>
    <col min="4352" max="4352" width="27.25" style="197" customWidth="1"/>
    <col min="4353" max="4353" width="31.25" style="197" customWidth="1"/>
    <col min="4354" max="4605" width="9" style="197"/>
    <col min="4606" max="4606" width="29.25" style="197" customWidth="1"/>
    <col min="4607" max="4607" width="26" style="197" customWidth="1"/>
    <col min="4608" max="4608" width="27.25" style="197" customWidth="1"/>
    <col min="4609" max="4609" width="31.25" style="197" customWidth="1"/>
    <col min="4610" max="4861" width="9" style="197"/>
    <col min="4862" max="4862" width="29.25" style="197" customWidth="1"/>
    <col min="4863" max="4863" width="26" style="197" customWidth="1"/>
    <col min="4864" max="4864" width="27.25" style="197" customWidth="1"/>
    <col min="4865" max="4865" width="31.25" style="197" customWidth="1"/>
    <col min="4866" max="5117" width="9" style="197"/>
    <col min="5118" max="5118" width="29.25" style="197" customWidth="1"/>
    <col min="5119" max="5119" width="26" style="197" customWidth="1"/>
    <col min="5120" max="5120" width="27.25" style="197" customWidth="1"/>
    <col min="5121" max="5121" width="31.25" style="197" customWidth="1"/>
    <col min="5122" max="5373" width="9" style="197"/>
    <col min="5374" max="5374" width="29.25" style="197" customWidth="1"/>
    <col min="5375" max="5375" width="26" style="197" customWidth="1"/>
    <col min="5376" max="5376" width="27.25" style="197" customWidth="1"/>
    <col min="5377" max="5377" width="31.25" style="197" customWidth="1"/>
    <col min="5378" max="5629" width="9" style="197"/>
    <col min="5630" max="5630" width="29.25" style="197" customWidth="1"/>
    <col min="5631" max="5631" width="26" style="197" customWidth="1"/>
    <col min="5632" max="5632" width="27.25" style="197" customWidth="1"/>
    <col min="5633" max="5633" width="31.25" style="197" customWidth="1"/>
    <col min="5634" max="5885" width="9" style="197"/>
    <col min="5886" max="5886" width="29.25" style="197" customWidth="1"/>
    <col min="5887" max="5887" width="26" style="197" customWidth="1"/>
    <col min="5888" max="5888" width="27.25" style="197" customWidth="1"/>
    <col min="5889" max="5889" width="31.25" style="197" customWidth="1"/>
    <col min="5890" max="6141" width="9" style="197"/>
    <col min="6142" max="6142" width="29.25" style="197" customWidth="1"/>
    <col min="6143" max="6143" width="26" style="197" customWidth="1"/>
    <col min="6144" max="6144" width="27.25" style="197" customWidth="1"/>
    <col min="6145" max="6145" width="31.25" style="197" customWidth="1"/>
    <col min="6146" max="6397" width="9" style="197"/>
    <col min="6398" max="6398" width="29.25" style="197" customWidth="1"/>
    <col min="6399" max="6399" width="26" style="197" customWidth="1"/>
    <col min="6400" max="6400" width="27.25" style="197" customWidth="1"/>
    <col min="6401" max="6401" width="31.25" style="197" customWidth="1"/>
    <col min="6402" max="6653" width="9" style="197"/>
    <col min="6654" max="6654" width="29.25" style="197" customWidth="1"/>
    <col min="6655" max="6655" width="26" style="197" customWidth="1"/>
    <col min="6656" max="6656" width="27.25" style="197" customWidth="1"/>
    <col min="6657" max="6657" width="31.25" style="197" customWidth="1"/>
    <col min="6658" max="6909" width="9" style="197"/>
    <col min="6910" max="6910" width="29.25" style="197" customWidth="1"/>
    <col min="6911" max="6911" width="26" style="197" customWidth="1"/>
    <col min="6912" max="6912" width="27.25" style="197" customWidth="1"/>
    <col min="6913" max="6913" width="31.25" style="197" customWidth="1"/>
    <col min="6914" max="7165" width="9" style="197"/>
    <col min="7166" max="7166" width="29.25" style="197" customWidth="1"/>
    <col min="7167" max="7167" width="26" style="197" customWidth="1"/>
    <col min="7168" max="7168" width="27.25" style="197" customWidth="1"/>
    <col min="7169" max="7169" width="31.25" style="197" customWidth="1"/>
    <col min="7170" max="7421" width="9" style="197"/>
    <col min="7422" max="7422" width="29.25" style="197" customWidth="1"/>
    <col min="7423" max="7423" width="26" style="197" customWidth="1"/>
    <col min="7424" max="7424" width="27.25" style="197" customWidth="1"/>
    <col min="7425" max="7425" width="31.25" style="197" customWidth="1"/>
    <col min="7426" max="7677" width="9" style="197"/>
    <col min="7678" max="7678" width="29.25" style="197" customWidth="1"/>
    <col min="7679" max="7679" width="26" style="197" customWidth="1"/>
    <col min="7680" max="7680" width="27.25" style="197" customWidth="1"/>
    <col min="7681" max="7681" width="31.25" style="197" customWidth="1"/>
    <col min="7682" max="7933" width="9" style="197"/>
    <col min="7934" max="7934" width="29.25" style="197" customWidth="1"/>
    <col min="7935" max="7935" width="26" style="197" customWidth="1"/>
    <col min="7936" max="7936" width="27.25" style="197" customWidth="1"/>
    <col min="7937" max="7937" width="31.25" style="197" customWidth="1"/>
    <col min="7938" max="8189" width="9" style="197"/>
    <col min="8190" max="8190" width="29.25" style="197" customWidth="1"/>
    <col min="8191" max="8191" width="26" style="197" customWidth="1"/>
    <col min="8192" max="8192" width="27.25" style="197" customWidth="1"/>
    <col min="8193" max="8193" width="31.25" style="197" customWidth="1"/>
    <col min="8194" max="8445" width="9" style="197"/>
    <col min="8446" max="8446" width="29.25" style="197" customWidth="1"/>
    <col min="8447" max="8447" width="26" style="197" customWidth="1"/>
    <col min="8448" max="8448" width="27.25" style="197" customWidth="1"/>
    <col min="8449" max="8449" width="31.25" style="197" customWidth="1"/>
    <col min="8450" max="8701" width="9" style="197"/>
    <col min="8702" max="8702" width="29.25" style="197" customWidth="1"/>
    <col min="8703" max="8703" width="26" style="197" customWidth="1"/>
    <col min="8704" max="8704" width="27.25" style="197" customWidth="1"/>
    <col min="8705" max="8705" width="31.25" style="197" customWidth="1"/>
    <col min="8706" max="8957" width="9" style="197"/>
    <col min="8958" max="8958" width="29.25" style="197" customWidth="1"/>
    <col min="8959" max="8959" width="26" style="197" customWidth="1"/>
    <col min="8960" max="8960" width="27.25" style="197" customWidth="1"/>
    <col min="8961" max="8961" width="31.25" style="197" customWidth="1"/>
    <col min="8962" max="9213" width="9" style="197"/>
    <col min="9214" max="9214" width="29.25" style="197" customWidth="1"/>
    <col min="9215" max="9215" width="26" style="197" customWidth="1"/>
    <col min="9216" max="9216" width="27.25" style="197" customWidth="1"/>
    <col min="9217" max="9217" width="31.25" style="197" customWidth="1"/>
    <col min="9218" max="9469" width="9" style="197"/>
    <col min="9470" max="9470" width="29.25" style="197" customWidth="1"/>
    <col min="9471" max="9471" width="26" style="197" customWidth="1"/>
    <col min="9472" max="9472" width="27.25" style="197" customWidth="1"/>
    <col min="9473" max="9473" width="31.25" style="197" customWidth="1"/>
    <col min="9474" max="9725" width="9" style="197"/>
    <col min="9726" max="9726" width="29.25" style="197" customWidth="1"/>
    <col min="9727" max="9727" width="26" style="197" customWidth="1"/>
    <col min="9728" max="9728" width="27.25" style="197" customWidth="1"/>
    <col min="9729" max="9729" width="31.25" style="197" customWidth="1"/>
    <col min="9730" max="9981" width="9" style="197"/>
    <col min="9982" max="9982" width="29.25" style="197" customWidth="1"/>
    <col min="9983" max="9983" width="26" style="197" customWidth="1"/>
    <col min="9984" max="9984" width="27.25" style="197" customWidth="1"/>
    <col min="9985" max="9985" width="31.25" style="197" customWidth="1"/>
    <col min="9986" max="10237" width="9" style="197"/>
    <col min="10238" max="10238" width="29.25" style="197" customWidth="1"/>
    <col min="10239" max="10239" width="26" style="197" customWidth="1"/>
    <col min="10240" max="10240" width="27.25" style="197" customWidth="1"/>
    <col min="10241" max="10241" width="31.25" style="197" customWidth="1"/>
    <col min="10242" max="10493" width="9" style="197"/>
    <col min="10494" max="10494" width="29.25" style="197" customWidth="1"/>
    <col min="10495" max="10495" width="26" style="197" customWidth="1"/>
    <col min="10496" max="10496" width="27.25" style="197" customWidth="1"/>
    <col min="10497" max="10497" width="31.25" style="197" customWidth="1"/>
    <col min="10498" max="10749" width="9" style="197"/>
    <col min="10750" max="10750" width="29.25" style="197" customWidth="1"/>
    <col min="10751" max="10751" width="26" style="197" customWidth="1"/>
    <col min="10752" max="10752" width="27.25" style="197" customWidth="1"/>
    <col min="10753" max="10753" width="31.25" style="197" customWidth="1"/>
    <col min="10754" max="11005" width="9" style="197"/>
    <col min="11006" max="11006" width="29.25" style="197" customWidth="1"/>
    <col min="11007" max="11007" width="26" style="197" customWidth="1"/>
    <col min="11008" max="11008" width="27.25" style="197" customWidth="1"/>
    <col min="11009" max="11009" width="31.25" style="197" customWidth="1"/>
    <col min="11010" max="11261" width="9" style="197"/>
    <col min="11262" max="11262" width="29.25" style="197" customWidth="1"/>
    <col min="11263" max="11263" width="26" style="197" customWidth="1"/>
    <col min="11264" max="11264" width="27.25" style="197" customWidth="1"/>
    <col min="11265" max="11265" width="31.25" style="197" customWidth="1"/>
    <col min="11266" max="11517" width="9" style="197"/>
    <col min="11518" max="11518" width="29.25" style="197" customWidth="1"/>
    <col min="11519" max="11519" width="26" style="197" customWidth="1"/>
    <col min="11520" max="11520" width="27.25" style="197" customWidth="1"/>
    <col min="11521" max="11521" width="31.25" style="197" customWidth="1"/>
    <col min="11522" max="11773" width="9" style="197"/>
    <col min="11774" max="11774" width="29.25" style="197" customWidth="1"/>
    <col min="11775" max="11775" width="26" style="197" customWidth="1"/>
    <col min="11776" max="11776" width="27.25" style="197" customWidth="1"/>
    <col min="11777" max="11777" width="31.25" style="197" customWidth="1"/>
    <col min="11778" max="12029" width="9" style="197"/>
    <col min="12030" max="12030" width="29.25" style="197" customWidth="1"/>
    <col min="12031" max="12031" width="26" style="197" customWidth="1"/>
    <col min="12032" max="12032" width="27.25" style="197" customWidth="1"/>
    <col min="12033" max="12033" width="31.25" style="197" customWidth="1"/>
    <col min="12034" max="12285" width="9" style="197"/>
    <col min="12286" max="12286" width="29.25" style="197" customWidth="1"/>
    <col min="12287" max="12287" width="26" style="197" customWidth="1"/>
    <col min="12288" max="12288" width="27.25" style="197" customWidth="1"/>
    <col min="12289" max="12289" width="31.25" style="197" customWidth="1"/>
    <col min="12290" max="12541" width="9" style="197"/>
    <col min="12542" max="12542" width="29.25" style="197" customWidth="1"/>
    <col min="12543" max="12543" width="26" style="197" customWidth="1"/>
    <col min="12544" max="12544" width="27.25" style="197" customWidth="1"/>
    <col min="12545" max="12545" width="31.25" style="197" customWidth="1"/>
    <col min="12546" max="12797" width="9" style="197"/>
    <col min="12798" max="12798" width="29.25" style="197" customWidth="1"/>
    <col min="12799" max="12799" width="26" style="197" customWidth="1"/>
    <col min="12800" max="12800" width="27.25" style="197" customWidth="1"/>
    <col min="12801" max="12801" width="31.25" style="197" customWidth="1"/>
    <col min="12802" max="13053" width="9" style="197"/>
    <col min="13054" max="13054" width="29.25" style="197" customWidth="1"/>
    <col min="13055" max="13055" width="26" style="197" customWidth="1"/>
    <col min="13056" max="13056" width="27.25" style="197" customWidth="1"/>
    <col min="13057" max="13057" width="31.25" style="197" customWidth="1"/>
    <col min="13058" max="13309" width="9" style="197"/>
    <col min="13310" max="13310" width="29.25" style="197" customWidth="1"/>
    <col min="13311" max="13311" width="26" style="197" customWidth="1"/>
    <col min="13312" max="13312" width="27.25" style="197" customWidth="1"/>
    <col min="13313" max="13313" width="31.25" style="197" customWidth="1"/>
    <col min="13314" max="13565" width="9" style="197"/>
    <col min="13566" max="13566" width="29.25" style="197" customWidth="1"/>
    <col min="13567" max="13567" width="26" style="197" customWidth="1"/>
    <col min="13568" max="13568" width="27.25" style="197" customWidth="1"/>
    <col min="13569" max="13569" width="31.25" style="197" customWidth="1"/>
    <col min="13570" max="13821" width="9" style="197"/>
    <col min="13822" max="13822" width="29.25" style="197" customWidth="1"/>
    <col min="13823" max="13823" width="26" style="197" customWidth="1"/>
    <col min="13824" max="13824" width="27.25" style="197" customWidth="1"/>
    <col min="13825" max="13825" width="31.25" style="197" customWidth="1"/>
    <col min="13826" max="14077" width="9" style="197"/>
    <col min="14078" max="14078" width="29.25" style="197" customWidth="1"/>
    <col min="14079" max="14079" width="26" style="197" customWidth="1"/>
    <col min="14080" max="14080" width="27.25" style="197" customWidth="1"/>
    <col min="14081" max="14081" width="31.25" style="197" customWidth="1"/>
    <col min="14082" max="14333" width="9" style="197"/>
    <col min="14334" max="14334" width="29.25" style="197" customWidth="1"/>
    <col min="14335" max="14335" width="26" style="197" customWidth="1"/>
    <col min="14336" max="14336" width="27.25" style="197" customWidth="1"/>
    <col min="14337" max="14337" width="31.25" style="197" customWidth="1"/>
    <col min="14338" max="14589" width="9" style="197"/>
    <col min="14590" max="14590" width="29.25" style="197" customWidth="1"/>
    <col min="14591" max="14591" width="26" style="197" customWidth="1"/>
    <col min="14592" max="14592" width="27.25" style="197" customWidth="1"/>
    <col min="14593" max="14593" width="31.25" style="197" customWidth="1"/>
    <col min="14594" max="14845" width="9" style="197"/>
    <col min="14846" max="14846" width="29.25" style="197" customWidth="1"/>
    <col min="14847" max="14847" width="26" style="197" customWidth="1"/>
    <col min="14848" max="14848" width="27.25" style="197" customWidth="1"/>
    <col min="14849" max="14849" width="31.25" style="197" customWidth="1"/>
    <col min="14850" max="15101" width="9" style="197"/>
    <col min="15102" max="15102" width="29.25" style="197" customWidth="1"/>
    <col min="15103" max="15103" width="26" style="197" customWidth="1"/>
    <col min="15104" max="15104" width="27.25" style="197" customWidth="1"/>
    <col min="15105" max="15105" width="31.25" style="197" customWidth="1"/>
    <col min="15106" max="15357" width="9" style="197"/>
    <col min="15358" max="15358" width="29.25" style="197" customWidth="1"/>
    <col min="15359" max="15359" width="26" style="197" customWidth="1"/>
    <col min="15360" max="15360" width="27.25" style="197" customWidth="1"/>
    <col min="15361" max="15361" width="31.25" style="197" customWidth="1"/>
    <col min="15362" max="15613" width="9" style="197"/>
    <col min="15614" max="15614" width="29.25" style="197" customWidth="1"/>
    <col min="15615" max="15615" width="26" style="197" customWidth="1"/>
    <col min="15616" max="15616" width="27.25" style="197" customWidth="1"/>
    <col min="15617" max="15617" width="31.25" style="197" customWidth="1"/>
    <col min="15618" max="15869" width="9" style="197"/>
    <col min="15870" max="15870" width="29.25" style="197" customWidth="1"/>
    <col min="15871" max="15871" width="26" style="197" customWidth="1"/>
    <col min="15872" max="15872" width="27.25" style="197" customWidth="1"/>
    <col min="15873" max="15873" width="31.25" style="197" customWidth="1"/>
    <col min="15874" max="16125" width="9" style="197"/>
    <col min="16126" max="16126" width="29.25" style="197" customWidth="1"/>
    <col min="16127" max="16127" width="26" style="197" customWidth="1"/>
    <col min="16128" max="16128" width="27.25" style="197" customWidth="1"/>
    <col min="16129" max="16129" width="31.25" style="197" customWidth="1"/>
    <col min="16130" max="16384" width="9" style="197"/>
  </cols>
  <sheetData>
    <row r="1" spans="1:4" ht="20.100000000000001" customHeight="1">
      <c r="A1" s="350"/>
      <c r="B1" s="176"/>
      <c r="C1" s="176"/>
      <c r="D1" s="184"/>
    </row>
    <row r="2" spans="1:4" ht="30" customHeight="1">
      <c r="A2" s="427" t="s">
        <v>4111</v>
      </c>
      <c r="B2" s="427"/>
      <c r="C2" s="427"/>
      <c r="D2" s="427"/>
    </row>
    <row r="3" spans="1:4" ht="15.95" customHeight="1">
      <c r="A3" s="218"/>
      <c r="B3" s="219"/>
      <c r="C3" s="219"/>
      <c r="D3" s="233" t="s">
        <v>3105</v>
      </c>
    </row>
    <row r="4" spans="1:4" ht="33.950000000000003" customHeight="1">
      <c r="A4" s="232" t="s">
        <v>3145</v>
      </c>
      <c r="B4" s="216" t="s">
        <v>3144</v>
      </c>
      <c r="C4" s="216" t="s">
        <v>3146</v>
      </c>
      <c r="D4" s="216" t="s">
        <v>3147</v>
      </c>
    </row>
    <row r="5" spans="1:4" ht="41.25" customHeight="1">
      <c r="A5" s="352" t="s">
        <v>4108</v>
      </c>
      <c r="B5" s="199">
        <v>47695.201922</v>
      </c>
      <c r="C5" s="199">
        <v>24874.597121999999</v>
      </c>
      <c r="D5" s="199">
        <v>22820.604800000001</v>
      </c>
    </row>
    <row r="6" spans="1:4" ht="41.25" customHeight="1">
      <c r="A6" s="200" t="s">
        <v>3156</v>
      </c>
      <c r="B6" s="199">
        <v>47695.201922</v>
      </c>
      <c r="C6" s="199">
        <v>24874.597121999999</v>
      </c>
      <c r="D6" s="199">
        <v>22820.604800000001</v>
      </c>
    </row>
    <row r="7" spans="1:4" ht="41.25" customHeight="1">
      <c r="A7" s="200" t="s">
        <v>3154</v>
      </c>
      <c r="B7" s="199"/>
      <c r="C7" s="199"/>
      <c r="D7" s="199"/>
    </row>
    <row r="8" spans="1:4" ht="41.25" customHeight="1">
      <c r="A8" s="201" t="s">
        <v>3155</v>
      </c>
      <c r="B8" s="199"/>
      <c r="C8" s="199"/>
      <c r="D8" s="199"/>
    </row>
    <row r="9" spans="1:4" ht="41.25" customHeight="1">
      <c r="A9" s="217" t="s">
        <v>4109</v>
      </c>
      <c r="B9" s="199">
        <v>5565.8369780000003</v>
      </c>
      <c r="C9" s="199">
        <v>4351.7405779999999</v>
      </c>
      <c r="D9" s="199">
        <v>1214.0963999999999</v>
      </c>
    </row>
    <row r="10" spans="1:4" ht="15.75" customHeight="1">
      <c r="A10" s="202"/>
      <c r="B10" s="203"/>
      <c r="C10" s="202"/>
      <c r="D10" s="203"/>
    </row>
  </sheetData>
  <mergeCells count="1">
    <mergeCell ref="A2:D2"/>
  </mergeCells>
  <phoneticPr fontId="107" type="noConversion"/>
  <printOptions horizontalCentered="1"/>
  <pageMargins left="0.74803149606299213" right="0.74803149606299213" top="0.68" bottom="0.98425196850393704" header="0.51181102362204722" footer="0.51181102362204722"/>
  <pageSetup paperSize="9" orientation="landscape" errors="blank" r:id="rId1"/>
  <headerFooter alignWithMargins="0"/>
</worksheet>
</file>

<file path=xl/worksheets/sheet15.xml><?xml version="1.0" encoding="utf-8"?>
<worksheet xmlns="http://schemas.openxmlformats.org/spreadsheetml/2006/main" xmlns:r="http://schemas.openxmlformats.org/officeDocument/2006/relationships">
  <dimension ref="A1:K26"/>
  <sheetViews>
    <sheetView workbookViewId="0">
      <selection activeCell="C5" sqref="C5"/>
    </sheetView>
  </sheetViews>
  <sheetFormatPr defaultColWidth="10" defaultRowHeight="13.5"/>
  <cols>
    <col min="1" max="1" width="41.625" style="171" customWidth="1"/>
    <col min="2" max="2" width="3.75" style="172" hidden="1" customWidth="1"/>
    <col min="3" max="3" width="33.125" style="172" customWidth="1"/>
    <col min="4" max="4" width="22.625" style="171" hidden="1" customWidth="1"/>
    <col min="5" max="5" width="4.625" style="172" hidden="1" customWidth="1"/>
    <col min="6" max="6" width="8.625" style="172" hidden="1" customWidth="1"/>
    <col min="7" max="7" width="0" style="171" hidden="1" customWidth="1"/>
    <col min="8" max="11" width="10" style="171" hidden="1" customWidth="1"/>
    <col min="12" max="16384" width="10" style="171"/>
  </cols>
  <sheetData>
    <row r="1" spans="1:11" s="196" customFormat="1" ht="20.100000000000001" customHeight="1">
      <c r="A1" s="350"/>
      <c r="B1" s="176"/>
      <c r="C1" s="176"/>
      <c r="D1" s="184"/>
      <c r="E1" s="176"/>
      <c r="F1" s="176"/>
    </row>
    <row r="2" spans="1:11" ht="30" customHeight="1">
      <c r="A2" s="427" t="s">
        <v>4112</v>
      </c>
      <c r="B2" s="427"/>
      <c r="C2" s="427"/>
      <c r="D2" s="427"/>
      <c r="E2" s="427"/>
      <c r="F2" s="427"/>
      <c r="G2" s="427"/>
    </row>
    <row r="3" spans="1:11" s="220" customFormat="1" ht="15.95" customHeight="1">
      <c r="A3" s="218"/>
      <c r="B3" s="219"/>
      <c r="C3" s="219" t="s">
        <v>3105</v>
      </c>
      <c r="D3" s="218"/>
      <c r="E3" s="430" t="s">
        <v>3115</v>
      </c>
      <c r="F3" s="430"/>
    </row>
    <row r="4" spans="1:11" ht="38.1" customHeight="1">
      <c r="A4" s="222" t="s">
        <v>1768</v>
      </c>
      <c r="B4" s="222" t="s">
        <v>3157</v>
      </c>
      <c r="C4" s="429" t="s">
        <v>3159</v>
      </c>
      <c r="D4" s="429"/>
      <c r="E4" s="429"/>
      <c r="F4" s="429"/>
      <c r="G4" s="429"/>
      <c r="H4" s="211"/>
      <c r="I4" s="211"/>
      <c r="J4" s="211"/>
      <c r="K4" s="212"/>
    </row>
    <row r="5" spans="1:11" ht="24" customHeight="1">
      <c r="A5" s="204" t="s">
        <v>3119</v>
      </c>
      <c r="B5" s="205">
        <v>1</v>
      </c>
      <c r="C5" s="213">
        <v>9714.32</v>
      </c>
      <c r="D5" s="206">
        <v>6346.8149999999996</v>
      </c>
      <c r="E5" s="207">
        <v>3025</v>
      </c>
      <c r="F5" s="208">
        <v>67.5</v>
      </c>
      <c r="G5" s="209">
        <v>275</v>
      </c>
      <c r="H5" s="206">
        <v>18396.62</v>
      </c>
      <c r="I5" s="207">
        <v>2420</v>
      </c>
      <c r="J5" s="208">
        <v>6313.8</v>
      </c>
      <c r="K5" s="209">
        <v>220</v>
      </c>
    </row>
    <row r="6" spans="1:11" ht="24" customHeight="1">
      <c r="A6" s="204" t="s">
        <v>3121</v>
      </c>
      <c r="B6" s="205">
        <v>2</v>
      </c>
      <c r="C6" s="213">
        <v>2572</v>
      </c>
      <c r="D6" s="206">
        <v>2572</v>
      </c>
      <c r="E6" s="207"/>
      <c r="F6" s="208"/>
      <c r="G6" s="209"/>
      <c r="H6" s="206"/>
      <c r="I6" s="207"/>
      <c r="J6" s="208"/>
      <c r="K6" s="209"/>
    </row>
    <row r="7" spans="1:11" ht="30" customHeight="1">
      <c r="A7" s="223" t="s">
        <v>3123</v>
      </c>
      <c r="B7" s="205">
        <v>3</v>
      </c>
      <c r="C7" s="213"/>
      <c r="D7" s="206"/>
      <c r="E7" s="207"/>
      <c r="F7" s="208"/>
      <c r="G7" s="209"/>
      <c r="H7" s="206">
        <v>18396.62</v>
      </c>
      <c r="I7" s="207">
        <v>2420</v>
      </c>
      <c r="J7" s="208">
        <v>6313.8</v>
      </c>
      <c r="K7" s="209">
        <v>220</v>
      </c>
    </row>
    <row r="8" spans="1:11" ht="24" customHeight="1">
      <c r="A8" s="204"/>
      <c r="B8" s="205">
        <v>4</v>
      </c>
      <c r="C8" s="213"/>
      <c r="D8" s="206"/>
      <c r="E8" s="207"/>
      <c r="F8" s="208"/>
      <c r="G8" s="209"/>
      <c r="H8" s="206"/>
      <c r="I8" s="207"/>
      <c r="J8" s="208"/>
      <c r="K8" s="209"/>
    </row>
    <row r="9" spans="1:11" ht="24" customHeight="1">
      <c r="A9" s="204"/>
      <c r="B9" s="205">
        <v>5</v>
      </c>
      <c r="C9" s="213"/>
      <c r="D9" s="206"/>
      <c r="E9" s="207"/>
      <c r="F9" s="208"/>
      <c r="G9" s="209"/>
      <c r="H9" s="206"/>
      <c r="I9" s="207"/>
      <c r="J9" s="208"/>
      <c r="K9" s="209"/>
    </row>
    <row r="10" spans="1:11" ht="24" customHeight="1">
      <c r="A10" s="204"/>
      <c r="B10" s="205">
        <v>6</v>
      </c>
      <c r="C10" s="213"/>
      <c r="D10" s="206"/>
      <c r="E10" s="207"/>
      <c r="F10" s="208"/>
      <c r="G10" s="209"/>
      <c r="H10" s="206"/>
      <c r="I10" s="207"/>
      <c r="J10" s="208"/>
      <c r="K10" s="209"/>
    </row>
    <row r="11" spans="1:11" ht="30" customHeight="1">
      <c r="A11" s="223" t="s">
        <v>3127</v>
      </c>
      <c r="B11" s="205">
        <v>7</v>
      </c>
      <c r="C11" s="213">
        <v>19155.36</v>
      </c>
      <c r="D11" s="206">
        <v>11330.605299999999</v>
      </c>
      <c r="E11" s="207"/>
      <c r="F11" s="208">
        <v>7824.75</v>
      </c>
      <c r="G11" s="209"/>
      <c r="H11" s="206"/>
      <c r="I11" s="207"/>
      <c r="J11" s="208"/>
      <c r="K11" s="209"/>
    </row>
    <row r="12" spans="1:11" ht="24" customHeight="1">
      <c r="A12" s="204" t="s">
        <v>3129</v>
      </c>
      <c r="B12" s="205">
        <v>8</v>
      </c>
      <c r="C12" s="213"/>
      <c r="D12" s="206"/>
      <c r="E12" s="207"/>
      <c r="F12" s="208"/>
      <c r="G12" s="209"/>
      <c r="H12" s="206"/>
      <c r="I12" s="207"/>
      <c r="J12" s="208"/>
      <c r="K12" s="209"/>
    </row>
    <row r="13" spans="1:11" ht="24" customHeight="1">
      <c r="A13" s="204"/>
      <c r="B13" s="205">
        <v>9</v>
      </c>
      <c r="C13" s="213"/>
      <c r="D13" s="206"/>
      <c r="E13" s="207"/>
      <c r="F13" s="208"/>
      <c r="G13" s="209"/>
      <c r="H13" s="206"/>
      <c r="I13" s="207"/>
      <c r="J13" s="208"/>
      <c r="K13" s="209"/>
    </row>
    <row r="14" spans="1:11" ht="24" customHeight="1">
      <c r="A14" s="204"/>
      <c r="B14" s="205">
        <v>10</v>
      </c>
      <c r="C14" s="213"/>
      <c r="D14" s="206"/>
      <c r="E14" s="207"/>
      <c r="F14" s="208"/>
      <c r="G14" s="209"/>
      <c r="H14" s="206"/>
      <c r="I14" s="207"/>
      <c r="J14" s="208"/>
      <c r="K14" s="209"/>
    </row>
    <row r="15" spans="1:11" ht="24" customHeight="1">
      <c r="A15" s="204"/>
      <c r="B15" s="205">
        <v>11</v>
      </c>
      <c r="C15" s="213"/>
      <c r="D15" s="206"/>
      <c r="E15" s="207"/>
      <c r="F15" s="208"/>
      <c r="G15" s="209"/>
      <c r="H15" s="206"/>
      <c r="I15" s="207"/>
      <c r="J15" s="208"/>
      <c r="K15" s="209"/>
    </row>
    <row r="16" spans="1:11" ht="24" customHeight="1">
      <c r="A16" s="204"/>
      <c r="B16" s="205"/>
      <c r="C16" s="213"/>
      <c r="D16" s="206"/>
      <c r="E16" s="207"/>
      <c r="F16" s="208"/>
      <c r="G16" s="209"/>
      <c r="H16" s="206"/>
      <c r="I16" s="207"/>
      <c r="J16" s="208"/>
      <c r="K16" s="209"/>
    </row>
    <row r="17" spans="1:11" ht="24" customHeight="1">
      <c r="A17" s="204" t="s">
        <v>3134</v>
      </c>
      <c r="B17" s="205">
        <v>12</v>
      </c>
      <c r="C17" s="213">
        <v>2746.3487999999998</v>
      </c>
      <c r="D17" s="206">
        <v>2746.3487999999998</v>
      </c>
      <c r="E17" s="207"/>
      <c r="F17" s="208"/>
      <c r="G17" s="209"/>
      <c r="H17" s="206"/>
      <c r="I17" s="207"/>
      <c r="J17" s="208"/>
      <c r="K17" s="209"/>
    </row>
    <row r="18" spans="1:11" ht="24" customHeight="1">
      <c r="A18" s="204"/>
      <c r="B18" s="205">
        <v>13</v>
      </c>
      <c r="C18" s="213"/>
      <c r="D18" s="206"/>
      <c r="E18" s="207"/>
      <c r="F18" s="208"/>
      <c r="G18" s="209"/>
      <c r="H18" s="206"/>
      <c r="I18" s="207"/>
      <c r="J18" s="208"/>
      <c r="K18" s="209"/>
    </row>
    <row r="19" spans="1:11" ht="24" customHeight="1">
      <c r="A19" s="204"/>
      <c r="B19" s="205"/>
      <c r="C19" s="213"/>
      <c r="D19" s="206"/>
      <c r="E19" s="207"/>
      <c r="F19" s="208"/>
      <c r="G19" s="209"/>
      <c r="H19" s="206"/>
      <c r="I19" s="207"/>
      <c r="J19" s="208"/>
      <c r="K19" s="209"/>
    </row>
    <row r="20" spans="1:11" ht="24" customHeight="1">
      <c r="A20" s="204"/>
      <c r="B20" s="205"/>
      <c r="C20" s="213"/>
      <c r="D20" s="206"/>
      <c r="E20" s="207"/>
      <c r="F20" s="208"/>
      <c r="G20" s="209"/>
      <c r="H20" s="206"/>
      <c r="I20" s="207"/>
      <c r="J20" s="208"/>
      <c r="K20" s="209"/>
    </row>
    <row r="21" spans="1:11" ht="24" customHeight="1">
      <c r="A21" s="204" t="s">
        <v>3138</v>
      </c>
      <c r="B21" s="205">
        <v>14</v>
      </c>
      <c r="C21" s="213">
        <v>34188.03</v>
      </c>
      <c r="D21" s="206">
        <v>22995.78</v>
      </c>
      <c r="E21" s="207">
        <v>3025</v>
      </c>
      <c r="F21" s="208">
        <v>7892.25</v>
      </c>
      <c r="G21" s="209">
        <v>275</v>
      </c>
      <c r="H21" s="206"/>
      <c r="I21" s="207"/>
      <c r="J21" s="208"/>
      <c r="K21" s="209"/>
    </row>
    <row r="22" spans="1:11" ht="24" customHeight="1">
      <c r="A22" s="204"/>
      <c r="B22" s="205"/>
      <c r="C22" s="213"/>
      <c r="D22" s="206"/>
      <c r="E22" s="207"/>
      <c r="F22" s="208"/>
      <c r="G22" s="209"/>
      <c r="H22" s="206"/>
      <c r="I22" s="207"/>
      <c r="J22" s="208"/>
      <c r="K22" s="209"/>
    </row>
    <row r="23" spans="1:11" ht="24" customHeight="1">
      <c r="A23" s="204" t="s">
        <v>3140</v>
      </c>
      <c r="B23" s="205">
        <v>15</v>
      </c>
      <c r="C23" s="213"/>
      <c r="D23" s="206"/>
      <c r="E23" s="207"/>
      <c r="F23" s="208"/>
      <c r="G23" s="209"/>
      <c r="H23" s="206">
        <v>18396.62</v>
      </c>
      <c r="I23" s="207">
        <v>2420</v>
      </c>
      <c r="J23" s="208">
        <v>6313.8</v>
      </c>
      <c r="K23" s="209">
        <v>220</v>
      </c>
    </row>
    <row r="24" spans="1:11" ht="24" customHeight="1">
      <c r="A24" s="204"/>
      <c r="B24" s="205"/>
      <c r="C24" s="213"/>
      <c r="D24" s="206"/>
      <c r="E24" s="207"/>
      <c r="F24" s="208"/>
      <c r="G24" s="209"/>
      <c r="H24" s="206"/>
      <c r="I24" s="207"/>
      <c r="J24" s="208"/>
      <c r="K24" s="209"/>
    </row>
    <row r="25" spans="1:11" ht="24" customHeight="1">
      <c r="A25" s="204" t="s">
        <v>3142</v>
      </c>
      <c r="B25" s="205">
        <v>16</v>
      </c>
      <c r="C25" s="213">
        <v>34188.0288</v>
      </c>
      <c r="D25" s="206">
        <v>22995.78</v>
      </c>
      <c r="E25" s="207">
        <v>3025</v>
      </c>
      <c r="F25" s="208">
        <v>7892.25</v>
      </c>
      <c r="G25" s="209">
        <v>275</v>
      </c>
      <c r="H25" s="206"/>
      <c r="I25" s="207"/>
      <c r="J25" s="208"/>
      <c r="K25" s="209"/>
    </row>
    <row r="26" spans="1:11" ht="65.25" customHeight="1">
      <c r="A26" s="428" t="s">
        <v>4030</v>
      </c>
      <c r="B26" s="428"/>
      <c r="C26" s="428"/>
      <c r="D26" s="428"/>
      <c r="E26" s="428"/>
      <c r="F26" s="428"/>
      <c r="G26" s="428"/>
      <c r="H26" s="428"/>
      <c r="I26" s="428"/>
      <c r="J26" s="428"/>
      <c r="K26" s="428"/>
    </row>
  </sheetData>
  <mergeCells count="4">
    <mergeCell ref="A26:K26"/>
    <mergeCell ref="C4:G4"/>
    <mergeCell ref="E3:F3"/>
    <mergeCell ref="A2:G2"/>
  </mergeCells>
  <phoneticPr fontId="16" type="noConversion"/>
  <printOptions horizontalCentered="1"/>
  <pageMargins left="0.39370078740157483" right="0.39370078740157483" top="0.98425196850393704" bottom="0.98425196850393704" header="0.31496062992125984" footer="0.59055118110236227"/>
  <pageSetup paperSize="9" firstPageNumber="27" orientation="portrait" r:id="rId1"/>
</worksheet>
</file>

<file path=xl/worksheets/sheet16.xml><?xml version="1.0" encoding="utf-8"?>
<worksheet xmlns="http://schemas.openxmlformats.org/spreadsheetml/2006/main" xmlns:r="http://schemas.openxmlformats.org/officeDocument/2006/relationships">
  <dimension ref="A1:K26"/>
  <sheetViews>
    <sheetView topLeftCell="E1" workbookViewId="0">
      <selection activeCell="R19" sqref="R19"/>
    </sheetView>
  </sheetViews>
  <sheetFormatPr defaultColWidth="10" defaultRowHeight="13.5"/>
  <cols>
    <col min="1" max="1" width="22.625" style="171" hidden="1" customWidth="1"/>
    <col min="2" max="2" width="4.625" style="172" hidden="1" customWidth="1"/>
    <col min="3" max="3" width="8.625" style="172" hidden="1" customWidth="1"/>
    <col min="4" max="4" width="0" style="171" hidden="1" customWidth="1"/>
    <col min="5" max="5" width="40.375" style="171" customWidth="1"/>
    <col min="6" max="6" width="0" style="171" hidden="1" customWidth="1"/>
    <col min="7" max="7" width="36" style="171" customWidth="1"/>
    <col min="8" max="11" width="10" style="171" hidden="1" customWidth="1"/>
    <col min="12" max="16384" width="10" style="171"/>
  </cols>
  <sheetData>
    <row r="1" spans="1:11" s="196" customFormat="1" ht="20.100000000000001" customHeight="1">
      <c r="A1" s="184"/>
      <c r="B1" s="176"/>
      <c r="C1" s="176"/>
    </row>
    <row r="2" spans="1:11" ht="30" customHeight="1">
      <c r="A2" s="353"/>
      <c r="B2" s="353"/>
      <c r="C2" s="353"/>
      <c r="D2" s="353"/>
      <c r="E2" s="353" t="s">
        <v>4113</v>
      </c>
      <c r="F2" s="353"/>
      <c r="G2" s="353"/>
    </row>
    <row r="3" spans="1:11" s="220" customFormat="1" ht="15.95" customHeight="1">
      <c r="A3" s="218"/>
      <c r="B3" s="430" t="s">
        <v>3115</v>
      </c>
      <c r="C3" s="430"/>
      <c r="G3" s="293" t="s">
        <v>3105</v>
      </c>
    </row>
    <row r="4" spans="1:11" ht="38.1" customHeight="1">
      <c r="A4" s="431"/>
      <c r="B4" s="431"/>
      <c r="C4" s="431"/>
      <c r="D4" s="432"/>
      <c r="E4" s="221" t="s">
        <v>3158</v>
      </c>
      <c r="F4" s="221" t="s">
        <v>3157</v>
      </c>
      <c r="G4" s="221" t="s">
        <v>3160</v>
      </c>
      <c r="H4" s="211"/>
      <c r="I4" s="211"/>
      <c r="J4" s="211"/>
      <c r="K4" s="212"/>
    </row>
    <row r="5" spans="1:11" ht="24" customHeight="1">
      <c r="A5" s="206">
        <v>6346.8149999999996</v>
      </c>
      <c r="B5" s="207">
        <v>3025</v>
      </c>
      <c r="C5" s="208">
        <v>67.5</v>
      </c>
      <c r="D5" s="209">
        <v>275</v>
      </c>
      <c r="E5" s="210" t="s">
        <v>3120</v>
      </c>
      <c r="F5" s="206">
        <v>17</v>
      </c>
      <c r="G5" s="213">
        <v>27350.42</v>
      </c>
      <c r="H5" s="206">
        <v>18396.62</v>
      </c>
      <c r="I5" s="207">
        <v>2420</v>
      </c>
      <c r="J5" s="208">
        <v>6313.8</v>
      </c>
      <c r="K5" s="209">
        <v>220</v>
      </c>
    </row>
    <row r="6" spans="1:11" ht="24" customHeight="1">
      <c r="A6" s="206">
        <v>2572</v>
      </c>
      <c r="B6" s="207"/>
      <c r="C6" s="208"/>
      <c r="D6" s="209"/>
      <c r="E6" s="210" t="s">
        <v>3122</v>
      </c>
      <c r="F6" s="206">
        <v>18</v>
      </c>
      <c r="G6" s="213"/>
      <c r="H6" s="206"/>
      <c r="I6" s="207"/>
      <c r="J6" s="208"/>
      <c r="K6" s="209"/>
    </row>
    <row r="7" spans="1:11" ht="30" customHeight="1">
      <c r="A7" s="206"/>
      <c r="B7" s="207"/>
      <c r="C7" s="208"/>
      <c r="D7" s="209"/>
      <c r="E7" s="210" t="s">
        <v>3124</v>
      </c>
      <c r="F7" s="206">
        <v>19</v>
      </c>
      <c r="G7" s="214">
        <v>27350.42</v>
      </c>
      <c r="H7" s="206">
        <v>18396.62</v>
      </c>
      <c r="I7" s="207">
        <v>2420</v>
      </c>
      <c r="J7" s="208">
        <v>6313.8</v>
      </c>
      <c r="K7" s="209">
        <v>220</v>
      </c>
    </row>
    <row r="8" spans="1:11" ht="24" customHeight="1">
      <c r="A8" s="206"/>
      <c r="B8" s="207"/>
      <c r="C8" s="208"/>
      <c r="D8" s="209"/>
      <c r="E8" s="210" t="s">
        <v>3125</v>
      </c>
      <c r="F8" s="206">
        <v>20</v>
      </c>
      <c r="G8" s="213"/>
      <c r="H8" s="206"/>
      <c r="I8" s="207"/>
      <c r="J8" s="208"/>
      <c r="K8" s="209"/>
    </row>
    <row r="9" spans="1:11" ht="24" customHeight="1">
      <c r="A9" s="206"/>
      <c r="B9" s="207"/>
      <c r="C9" s="208"/>
      <c r="D9" s="209"/>
      <c r="E9" s="210"/>
      <c r="F9" s="206"/>
      <c r="G9" s="213"/>
      <c r="H9" s="206"/>
      <c r="I9" s="207"/>
      <c r="J9" s="208"/>
      <c r="K9" s="209"/>
    </row>
    <row r="10" spans="1:11" ht="24" customHeight="1">
      <c r="A10" s="206"/>
      <c r="B10" s="207"/>
      <c r="C10" s="208"/>
      <c r="D10" s="209"/>
      <c r="E10" s="210" t="s">
        <v>3126</v>
      </c>
      <c r="F10" s="206">
        <v>21</v>
      </c>
      <c r="G10" s="213"/>
      <c r="H10" s="206"/>
      <c r="I10" s="207"/>
      <c r="J10" s="208"/>
      <c r="K10" s="209"/>
    </row>
    <row r="11" spans="1:11" ht="30" customHeight="1">
      <c r="A11" s="206">
        <v>11330.605299999999</v>
      </c>
      <c r="B11" s="207"/>
      <c r="C11" s="208">
        <v>7824.75</v>
      </c>
      <c r="D11" s="209"/>
      <c r="E11" s="210" t="s">
        <v>3128</v>
      </c>
      <c r="F11" s="206">
        <v>22</v>
      </c>
      <c r="G11" s="213"/>
      <c r="H11" s="206"/>
      <c r="I11" s="207"/>
      <c r="J11" s="208"/>
      <c r="K11" s="209"/>
    </row>
    <row r="12" spans="1:11" ht="24" customHeight="1">
      <c r="A12" s="206"/>
      <c r="B12" s="207"/>
      <c r="C12" s="208"/>
      <c r="D12" s="209"/>
      <c r="E12" s="210" t="s">
        <v>3130</v>
      </c>
      <c r="F12" s="206">
        <v>23</v>
      </c>
      <c r="G12" s="213"/>
      <c r="H12" s="206"/>
      <c r="I12" s="207"/>
      <c r="J12" s="208"/>
      <c r="K12" s="209"/>
    </row>
    <row r="13" spans="1:11" ht="24" customHeight="1">
      <c r="A13" s="206"/>
      <c r="B13" s="207"/>
      <c r="C13" s="208"/>
      <c r="D13" s="209"/>
      <c r="E13" s="210" t="s">
        <v>3131</v>
      </c>
      <c r="F13" s="206">
        <v>24</v>
      </c>
      <c r="G13" s="213"/>
      <c r="H13" s="206"/>
      <c r="I13" s="207"/>
      <c r="J13" s="208"/>
      <c r="K13" s="209"/>
    </row>
    <row r="14" spans="1:11" ht="24" customHeight="1">
      <c r="A14" s="206"/>
      <c r="B14" s="207"/>
      <c r="C14" s="208"/>
      <c r="D14" s="209"/>
      <c r="E14" s="210" t="s">
        <v>3132</v>
      </c>
      <c r="F14" s="206">
        <v>25</v>
      </c>
      <c r="G14" s="213"/>
      <c r="H14" s="206"/>
      <c r="I14" s="207"/>
      <c r="J14" s="208"/>
      <c r="K14" s="209"/>
    </row>
    <row r="15" spans="1:11" ht="24" customHeight="1">
      <c r="A15" s="206"/>
      <c r="B15" s="207"/>
      <c r="C15" s="208"/>
      <c r="D15" s="209"/>
      <c r="E15" s="210"/>
      <c r="F15" s="206"/>
      <c r="G15" s="213"/>
      <c r="H15" s="206"/>
      <c r="I15" s="207"/>
      <c r="J15" s="208"/>
      <c r="K15" s="209"/>
    </row>
    <row r="16" spans="1:11" ht="24" customHeight="1">
      <c r="A16" s="206"/>
      <c r="B16" s="207"/>
      <c r="C16" s="208"/>
      <c r="D16" s="209"/>
      <c r="E16" s="210" t="s">
        <v>3133</v>
      </c>
      <c r="F16" s="206">
        <v>26</v>
      </c>
      <c r="G16" s="213"/>
      <c r="H16" s="206"/>
      <c r="I16" s="207"/>
      <c r="J16" s="208"/>
      <c r="K16" s="209"/>
    </row>
    <row r="17" spans="1:11" ht="24" customHeight="1">
      <c r="A17" s="206">
        <v>2746.3487999999998</v>
      </c>
      <c r="B17" s="207"/>
      <c r="C17" s="208"/>
      <c r="D17" s="209"/>
      <c r="E17" s="210" t="s">
        <v>3135</v>
      </c>
      <c r="F17" s="206">
        <v>27</v>
      </c>
      <c r="G17" s="213"/>
      <c r="H17" s="206"/>
      <c r="I17" s="207"/>
      <c r="J17" s="208"/>
      <c r="K17" s="209"/>
    </row>
    <row r="18" spans="1:11" ht="24" customHeight="1">
      <c r="A18" s="206"/>
      <c r="B18" s="207"/>
      <c r="C18" s="208"/>
      <c r="D18" s="209"/>
      <c r="E18" s="210" t="s">
        <v>3136</v>
      </c>
      <c r="F18" s="206">
        <v>28</v>
      </c>
      <c r="G18" s="213"/>
      <c r="H18" s="206"/>
      <c r="I18" s="207"/>
      <c r="J18" s="208"/>
      <c r="K18" s="209"/>
    </row>
    <row r="19" spans="1:11" ht="24" customHeight="1">
      <c r="A19" s="206"/>
      <c r="B19" s="207"/>
      <c r="C19" s="208"/>
      <c r="D19" s="209"/>
      <c r="E19" s="210" t="s">
        <v>3137</v>
      </c>
      <c r="F19" s="206">
        <v>29</v>
      </c>
      <c r="G19" s="213"/>
      <c r="H19" s="206"/>
      <c r="I19" s="207"/>
      <c r="J19" s="208"/>
      <c r="K19" s="209"/>
    </row>
    <row r="20" spans="1:11" ht="24" customHeight="1">
      <c r="A20" s="206"/>
      <c r="B20" s="207"/>
      <c r="C20" s="208"/>
      <c r="D20" s="209"/>
      <c r="E20" s="210"/>
      <c r="F20" s="206"/>
      <c r="G20" s="213"/>
      <c r="H20" s="206"/>
      <c r="I20" s="207"/>
      <c r="J20" s="208"/>
      <c r="K20" s="209"/>
    </row>
    <row r="21" spans="1:11" ht="24" customHeight="1">
      <c r="A21" s="206">
        <v>22995.78</v>
      </c>
      <c r="B21" s="207">
        <v>3025</v>
      </c>
      <c r="C21" s="208">
        <v>7892.25</v>
      </c>
      <c r="D21" s="209">
        <v>275</v>
      </c>
      <c r="E21" s="210" t="s">
        <v>3139</v>
      </c>
      <c r="F21" s="206">
        <v>30</v>
      </c>
      <c r="G21" s="213"/>
      <c r="H21" s="206"/>
      <c r="I21" s="207"/>
      <c r="J21" s="208"/>
      <c r="K21" s="209"/>
    </row>
    <row r="22" spans="1:11" ht="24" customHeight="1">
      <c r="A22" s="206"/>
      <c r="B22" s="207"/>
      <c r="C22" s="208"/>
      <c r="D22" s="209"/>
      <c r="E22" s="210"/>
      <c r="F22" s="206"/>
      <c r="G22" s="213"/>
      <c r="H22" s="206"/>
      <c r="I22" s="207"/>
      <c r="J22" s="208"/>
      <c r="K22" s="209"/>
    </row>
    <row r="23" spans="1:11" ht="24" customHeight="1">
      <c r="A23" s="206"/>
      <c r="B23" s="207"/>
      <c r="C23" s="208"/>
      <c r="D23" s="209"/>
      <c r="E23" s="210" t="s">
        <v>3141</v>
      </c>
      <c r="F23" s="206">
        <v>31</v>
      </c>
      <c r="G23" s="214">
        <v>27350.42</v>
      </c>
      <c r="H23" s="206">
        <v>18396.62</v>
      </c>
      <c r="I23" s="207">
        <v>2420</v>
      </c>
      <c r="J23" s="208">
        <v>6313.8</v>
      </c>
      <c r="K23" s="209">
        <v>220</v>
      </c>
    </row>
    <row r="24" spans="1:11" ht="24" customHeight="1">
      <c r="A24" s="206"/>
      <c r="B24" s="207"/>
      <c r="C24" s="208"/>
      <c r="D24" s="209"/>
      <c r="E24" s="210"/>
      <c r="F24" s="206"/>
      <c r="G24" s="213"/>
      <c r="H24" s="206"/>
      <c r="I24" s="207"/>
      <c r="J24" s="208"/>
      <c r="K24" s="209"/>
    </row>
    <row r="25" spans="1:11" ht="24" customHeight="1">
      <c r="A25" s="206">
        <v>22995.78</v>
      </c>
      <c r="B25" s="207">
        <v>3025</v>
      </c>
      <c r="C25" s="208">
        <v>7892.25</v>
      </c>
      <c r="D25" s="209">
        <v>275</v>
      </c>
      <c r="E25" s="210" t="s">
        <v>3143</v>
      </c>
      <c r="F25" s="206">
        <v>32</v>
      </c>
      <c r="G25" s="214"/>
      <c r="H25" s="206"/>
      <c r="I25" s="207"/>
      <c r="J25" s="208"/>
      <c r="K25" s="209"/>
    </row>
    <row r="26" spans="1:11" ht="65.25" customHeight="1">
      <c r="A26" s="428"/>
      <c r="B26" s="428"/>
      <c r="C26" s="428"/>
      <c r="D26" s="428"/>
      <c r="E26" s="428"/>
      <c r="F26" s="428"/>
      <c r="G26" s="428"/>
      <c r="H26" s="428"/>
      <c r="I26" s="428"/>
      <c r="J26" s="428"/>
      <c r="K26" s="428"/>
    </row>
  </sheetData>
  <mergeCells count="3">
    <mergeCell ref="B3:C3"/>
    <mergeCell ref="A4:D4"/>
    <mergeCell ref="A26:K26"/>
  </mergeCells>
  <phoneticPr fontId="107" type="noConversion"/>
  <printOptions horizontalCentered="1"/>
  <pageMargins left="0.39370078740157483" right="0.39370078740157483" top="0.98425196850393704" bottom="0.98425196850393704" header="0.31496062992125984" footer="0.59055118110236227"/>
  <pageSetup paperSize="9" firstPageNumber="27" orientation="portrait" r:id="rId1"/>
</worksheet>
</file>

<file path=xl/worksheets/sheet17.xml><?xml version="1.0" encoding="utf-8"?>
<worksheet xmlns="http://schemas.openxmlformats.org/spreadsheetml/2006/main" xmlns:r="http://schemas.openxmlformats.org/officeDocument/2006/relationships">
  <dimension ref="A1:G26"/>
  <sheetViews>
    <sheetView workbookViewId="0">
      <selection activeCell="E12" sqref="E12"/>
    </sheetView>
  </sheetViews>
  <sheetFormatPr defaultRowHeight="13.5"/>
  <cols>
    <col min="1" max="1" width="35.625" customWidth="1"/>
    <col min="2" max="2" width="18.625" customWidth="1"/>
    <col min="3" max="3" width="18.625" style="166" customWidth="1"/>
    <col min="4" max="4" width="18.625" style="260" customWidth="1"/>
    <col min="5" max="5" width="18.625" style="166" customWidth="1"/>
    <col min="6" max="6" width="16.75" style="166" customWidth="1"/>
    <col min="7" max="7" width="11.125" style="166" customWidth="1"/>
  </cols>
  <sheetData>
    <row r="1" spans="1:7" ht="20.100000000000001" customHeight="1">
      <c r="A1" s="351"/>
      <c r="B1" s="174"/>
      <c r="C1" s="173"/>
      <c r="D1" s="276"/>
      <c r="E1" s="228"/>
    </row>
    <row r="2" spans="1:7" ht="53.25" customHeight="1">
      <c r="A2" s="433" t="s">
        <v>3161</v>
      </c>
      <c r="B2" s="433"/>
      <c r="C2" s="433"/>
      <c r="D2" s="433"/>
      <c r="E2" s="433"/>
      <c r="F2" s="169"/>
      <c r="G2" s="167"/>
    </row>
    <row r="3" spans="1:7" s="226" customFormat="1" ht="15.95" customHeight="1">
      <c r="A3" s="175"/>
      <c r="B3" s="175"/>
      <c r="C3" s="175"/>
      <c r="D3" s="277"/>
      <c r="E3" s="294" t="s">
        <v>3162</v>
      </c>
      <c r="F3" s="224"/>
      <c r="G3" s="225"/>
    </row>
    <row r="4" spans="1:7" s="227" customFormat="1" ht="33.75" customHeight="1">
      <c r="A4" s="215" t="s">
        <v>3163</v>
      </c>
      <c r="B4" s="215" t="s">
        <v>3164</v>
      </c>
      <c r="C4" s="215" t="s">
        <v>3165</v>
      </c>
      <c r="D4" s="278" t="s">
        <v>3166</v>
      </c>
      <c r="E4" s="229" t="s">
        <v>3167</v>
      </c>
    </row>
    <row r="5" spans="1:7" ht="33.75" customHeight="1">
      <c r="A5" s="230" t="s">
        <v>3168</v>
      </c>
      <c r="B5" s="280">
        <f>C5+D5+E5</f>
        <v>292</v>
      </c>
      <c r="C5" s="259">
        <v>182</v>
      </c>
      <c r="D5" s="279">
        <v>100</v>
      </c>
      <c r="E5" s="259">
        <v>10</v>
      </c>
    </row>
    <row r="6" spans="1:7" ht="33.75" customHeight="1">
      <c r="A6" s="230" t="s">
        <v>3169</v>
      </c>
      <c r="B6" s="280">
        <f t="shared" ref="B6:B12" si="0">C6+D6+E6</f>
        <v>2092.5</v>
      </c>
      <c r="C6" s="259">
        <f>C7+C8</f>
        <v>1617.5</v>
      </c>
      <c r="D6" s="279">
        <f t="shared" ref="D6:E6" si="1">D7+D8</f>
        <v>15</v>
      </c>
      <c r="E6" s="259">
        <f t="shared" si="1"/>
        <v>460</v>
      </c>
    </row>
    <row r="7" spans="1:7" ht="33.75" customHeight="1">
      <c r="A7" s="230" t="s">
        <v>3170</v>
      </c>
      <c r="B7" s="280">
        <f t="shared" si="0"/>
        <v>421</v>
      </c>
      <c r="C7" s="259">
        <v>370</v>
      </c>
      <c r="D7" s="279"/>
      <c r="E7" s="259">
        <f>33+18</f>
        <v>51</v>
      </c>
    </row>
    <row r="8" spans="1:7" ht="33.75" customHeight="1">
      <c r="A8" s="230" t="s">
        <v>3172</v>
      </c>
      <c r="B8" s="280">
        <f t="shared" si="0"/>
        <v>1671.5</v>
      </c>
      <c r="C8" s="259">
        <v>1247.5</v>
      </c>
      <c r="D8" s="279">
        <v>15</v>
      </c>
      <c r="E8" s="259">
        <f>282+127</f>
        <v>409</v>
      </c>
    </row>
    <row r="9" spans="1:7" ht="33.75" customHeight="1">
      <c r="A9" s="261" t="s">
        <v>3590</v>
      </c>
      <c r="B9" s="280">
        <f t="shared" si="0"/>
        <v>3468.2</v>
      </c>
      <c r="C9" s="259">
        <v>2183.1999999999998</v>
      </c>
      <c r="D9" s="279">
        <v>280</v>
      </c>
      <c r="E9" s="259">
        <f>738+267</f>
        <v>1005</v>
      </c>
    </row>
    <row r="10" spans="1:7" s="1" customFormat="1" ht="33.75" customHeight="1">
      <c r="A10" s="292" t="s">
        <v>3171</v>
      </c>
      <c r="B10" s="280">
        <f t="shared" si="0"/>
        <v>5852.7</v>
      </c>
      <c r="C10" s="259">
        <f>C5+C6+C9</f>
        <v>3982.7</v>
      </c>
      <c r="D10" s="279">
        <f t="shared" ref="D10:E10" si="2">D5+D6+D9</f>
        <v>395</v>
      </c>
      <c r="E10" s="259">
        <f t="shared" si="2"/>
        <v>1475</v>
      </c>
      <c r="F10" s="170"/>
      <c r="G10" s="170"/>
    </row>
    <row r="11" spans="1:7" ht="30.75" customHeight="1">
      <c r="A11" s="262" t="s">
        <v>3591</v>
      </c>
      <c r="B11" s="280">
        <f t="shared" si="0"/>
        <v>99</v>
      </c>
      <c r="C11" s="259">
        <v>1</v>
      </c>
      <c r="D11" s="279">
        <v>18</v>
      </c>
      <c r="E11" s="259">
        <f>43+37</f>
        <v>80</v>
      </c>
    </row>
    <row r="12" spans="1:7" ht="30.75" customHeight="1">
      <c r="A12" s="262" t="s">
        <v>3592</v>
      </c>
      <c r="B12" s="280">
        <f t="shared" si="0"/>
        <v>1775</v>
      </c>
      <c r="C12" s="259">
        <v>1430</v>
      </c>
      <c r="D12" s="279">
        <v>4</v>
      </c>
      <c r="E12" s="259">
        <f>130+211</f>
        <v>341</v>
      </c>
    </row>
    <row r="14" spans="1:7" ht="9.75" customHeight="1">
      <c r="A14" s="434" t="s">
        <v>4145</v>
      </c>
      <c r="B14" s="435"/>
      <c r="C14" s="435"/>
      <c r="D14" s="435"/>
      <c r="E14" s="435"/>
    </row>
    <row r="15" spans="1:7" ht="9.75" customHeight="1">
      <c r="A15" s="435"/>
      <c r="B15" s="435"/>
      <c r="C15" s="435"/>
      <c r="D15" s="435"/>
      <c r="E15" s="435"/>
    </row>
    <row r="16" spans="1:7" ht="9.75" customHeight="1">
      <c r="A16" s="435"/>
      <c r="B16" s="435"/>
      <c r="C16" s="435"/>
      <c r="D16" s="435"/>
      <c r="E16" s="435"/>
    </row>
    <row r="17" spans="1:5" ht="9.75" customHeight="1">
      <c r="A17" s="435"/>
      <c r="B17" s="435"/>
      <c r="C17" s="435"/>
      <c r="D17" s="435"/>
      <c r="E17" s="435"/>
    </row>
    <row r="18" spans="1:5" ht="9.75" customHeight="1">
      <c r="A18" s="435"/>
      <c r="B18" s="435"/>
      <c r="C18" s="435"/>
      <c r="D18" s="435"/>
      <c r="E18" s="435"/>
    </row>
    <row r="19" spans="1:5" ht="9.75" customHeight="1">
      <c r="A19" s="435"/>
      <c r="B19" s="435"/>
      <c r="C19" s="435"/>
      <c r="D19" s="435"/>
      <c r="E19" s="435"/>
    </row>
    <row r="20" spans="1:5" ht="9.75" customHeight="1">
      <c r="A20" s="435"/>
      <c r="B20" s="435"/>
      <c r="C20" s="435"/>
      <c r="D20" s="435"/>
      <c r="E20" s="435"/>
    </row>
    <row r="21" spans="1:5" ht="9.75" customHeight="1">
      <c r="A21" s="435"/>
      <c r="B21" s="435"/>
      <c r="C21" s="435"/>
      <c r="D21" s="435"/>
      <c r="E21" s="435"/>
    </row>
    <row r="22" spans="1:5" ht="9.75" customHeight="1">
      <c r="A22" s="435"/>
      <c r="B22" s="435"/>
      <c r="C22" s="435"/>
      <c r="D22" s="435"/>
      <c r="E22" s="435"/>
    </row>
    <row r="23" spans="1:5" ht="9.75" customHeight="1">
      <c r="A23" s="435"/>
      <c r="B23" s="435"/>
      <c r="C23" s="435"/>
      <c r="D23" s="435"/>
      <c r="E23" s="435"/>
    </row>
    <row r="24" spans="1:5" ht="9.75" customHeight="1">
      <c r="A24" s="435"/>
      <c r="B24" s="435"/>
      <c r="C24" s="435"/>
      <c r="D24" s="435"/>
      <c r="E24" s="435"/>
    </row>
    <row r="25" spans="1:5" ht="9.75" customHeight="1">
      <c r="A25" s="435"/>
      <c r="B25" s="435"/>
      <c r="C25" s="435"/>
      <c r="D25" s="435"/>
      <c r="E25" s="435"/>
    </row>
    <row r="26" spans="1:5" ht="9.75" customHeight="1">
      <c r="A26" s="435"/>
      <c r="B26" s="435"/>
      <c r="C26" s="435"/>
      <c r="D26" s="435"/>
      <c r="E26" s="435"/>
    </row>
  </sheetData>
  <mergeCells count="2">
    <mergeCell ref="A2:E2"/>
    <mergeCell ref="A14:E26"/>
  </mergeCells>
  <phoneticPr fontId="16" type="noConversion"/>
  <printOptions horizontalCentered="1"/>
  <pageMargins left="1" right="1" top="1.2480314960629921" bottom="1.2480314960629921" header="0.31496062992125984" footer="0.98425196850393704"/>
  <pageSetup paperSize="9" firstPageNumber="26" orientation="landscape" verticalDpi="0" r:id="rId1"/>
</worksheet>
</file>

<file path=xl/worksheets/sheet18.xml><?xml version="1.0" encoding="utf-8"?>
<worksheet xmlns="http://schemas.openxmlformats.org/spreadsheetml/2006/main" xmlns:r="http://schemas.openxmlformats.org/officeDocument/2006/relationships">
  <dimension ref="A1:E1109"/>
  <sheetViews>
    <sheetView workbookViewId="0">
      <selection activeCell="C25" sqref="C25"/>
    </sheetView>
  </sheetViews>
  <sheetFormatPr defaultRowHeight="13.5"/>
  <cols>
    <col min="1" max="1" width="10" customWidth="1"/>
  </cols>
  <sheetData>
    <row r="1" spans="1:5">
      <c r="A1" s="3">
        <v>201</v>
      </c>
      <c r="B1" s="3" t="s">
        <v>1118</v>
      </c>
      <c r="C1" s="2">
        <v>40576.266276999995</v>
      </c>
      <c r="D1" s="2" t="s">
        <v>1119</v>
      </c>
      <c r="E1" s="2">
        <v>40576.266276999995</v>
      </c>
    </row>
    <row r="2" spans="1:5">
      <c r="A2" s="3">
        <v>20101</v>
      </c>
      <c r="B2" s="3" t="s">
        <v>1120</v>
      </c>
      <c r="C2" s="2">
        <v>1144.6222499999999</v>
      </c>
      <c r="D2" s="2" t="s">
        <v>1119</v>
      </c>
      <c r="E2" s="2">
        <v>1144.6222499999999</v>
      </c>
    </row>
    <row r="3" spans="1:5">
      <c r="A3" s="3">
        <v>2010101</v>
      </c>
      <c r="B3" s="3" t="s">
        <v>1121</v>
      </c>
      <c r="C3" s="2">
        <v>13</v>
      </c>
      <c r="D3" s="2" t="s">
        <v>1119</v>
      </c>
      <c r="E3" s="2">
        <v>545.80225000000007</v>
      </c>
    </row>
    <row r="4" spans="1:5">
      <c r="A4" s="3">
        <v>2010101</v>
      </c>
      <c r="B4" s="3" t="s">
        <v>1121</v>
      </c>
      <c r="C4" s="2">
        <v>448.54045000000002</v>
      </c>
      <c r="D4" s="2" t="s">
        <v>1119</v>
      </c>
      <c r="E4" s="2">
        <v>545.80225000000007</v>
      </c>
    </row>
    <row r="5" spans="1:5">
      <c r="A5" s="3">
        <v>2010101</v>
      </c>
      <c r="B5" s="3" t="s">
        <v>1121</v>
      </c>
      <c r="C5" s="2">
        <v>0</v>
      </c>
      <c r="D5" s="2" t="s">
        <v>1119</v>
      </c>
      <c r="E5" s="2">
        <v>545.80225000000007</v>
      </c>
    </row>
    <row r="6" spans="1:5">
      <c r="A6" s="3">
        <v>2010101</v>
      </c>
      <c r="B6" s="3" t="s">
        <v>1121</v>
      </c>
      <c r="C6" s="2">
        <v>8.2665000000000006</v>
      </c>
      <c r="D6" s="2" t="s">
        <v>1119</v>
      </c>
      <c r="E6" s="2">
        <v>545.80225000000007</v>
      </c>
    </row>
    <row r="7" spans="1:5">
      <c r="A7" s="3">
        <v>2010101</v>
      </c>
      <c r="B7" s="3" t="s">
        <v>1121</v>
      </c>
      <c r="C7" s="2">
        <v>75.9953</v>
      </c>
      <c r="D7" s="2" t="s">
        <v>1119</v>
      </c>
      <c r="E7" s="2">
        <v>545.80225000000007</v>
      </c>
    </row>
    <row r="8" spans="1:5">
      <c r="A8" s="3">
        <v>2010102</v>
      </c>
      <c r="B8" s="3" t="s">
        <v>1122</v>
      </c>
      <c r="C8" s="2">
        <v>193.2</v>
      </c>
      <c r="D8" s="2" t="s">
        <v>1119</v>
      </c>
      <c r="E8" s="2">
        <v>384.2</v>
      </c>
    </row>
    <row r="9" spans="1:5">
      <c r="A9" s="3">
        <v>2010102</v>
      </c>
      <c r="B9" s="3" t="s">
        <v>1122</v>
      </c>
      <c r="C9" s="2">
        <v>31</v>
      </c>
      <c r="D9" s="2" t="s">
        <v>1119</v>
      </c>
      <c r="E9" s="2">
        <v>384.2</v>
      </c>
    </row>
    <row r="10" spans="1:5">
      <c r="A10" s="3">
        <v>2010102</v>
      </c>
      <c r="B10" s="3" t="s">
        <v>1122</v>
      </c>
      <c r="C10" s="2">
        <v>160</v>
      </c>
      <c r="D10" s="2" t="s">
        <v>1119</v>
      </c>
      <c r="E10" s="2">
        <v>384.2</v>
      </c>
    </row>
    <row r="11" spans="1:5">
      <c r="A11" s="3">
        <v>2010104</v>
      </c>
      <c r="B11" s="3" t="s">
        <v>1123</v>
      </c>
      <c r="C11" s="2">
        <v>95</v>
      </c>
      <c r="D11" s="2" t="s">
        <v>1119</v>
      </c>
      <c r="E11" s="2">
        <v>95</v>
      </c>
    </row>
    <row r="12" spans="1:5">
      <c r="A12" s="3">
        <v>2010150</v>
      </c>
      <c r="B12" s="3" t="s">
        <v>1126</v>
      </c>
      <c r="C12" s="2">
        <v>119.62</v>
      </c>
      <c r="D12" s="2" t="s">
        <v>1119</v>
      </c>
      <c r="E12" s="2">
        <v>119.62</v>
      </c>
    </row>
    <row r="13" spans="1:5">
      <c r="A13" s="3">
        <v>20102</v>
      </c>
      <c r="B13" s="3" t="s">
        <v>1129</v>
      </c>
      <c r="C13" s="2">
        <v>1091.89741</v>
      </c>
      <c r="D13" s="2" t="s">
        <v>1119</v>
      </c>
      <c r="E13" s="2">
        <v>1091.89741</v>
      </c>
    </row>
    <row r="14" spans="1:5">
      <c r="A14" s="3">
        <v>2010201</v>
      </c>
      <c r="B14" s="3" t="s">
        <v>1121</v>
      </c>
      <c r="C14" s="2">
        <v>448.79740999999996</v>
      </c>
      <c r="D14" s="2" t="s">
        <v>1119</v>
      </c>
      <c r="E14" s="2">
        <v>448.79740999999996</v>
      </c>
    </row>
    <row r="15" spans="1:5">
      <c r="A15" s="3">
        <v>2010202</v>
      </c>
      <c r="B15" s="3" t="s">
        <v>1122</v>
      </c>
      <c r="C15" s="2">
        <v>412</v>
      </c>
      <c r="D15" s="2" t="s">
        <v>1119</v>
      </c>
      <c r="E15" s="2">
        <v>643.1</v>
      </c>
    </row>
    <row r="16" spans="1:5">
      <c r="A16" s="3">
        <v>2010202</v>
      </c>
      <c r="B16" s="3" t="s">
        <v>1122</v>
      </c>
      <c r="C16" s="2">
        <v>20</v>
      </c>
      <c r="D16" s="2" t="s">
        <v>1119</v>
      </c>
      <c r="E16" s="2">
        <v>643.1</v>
      </c>
    </row>
    <row r="17" spans="1:5">
      <c r="A17" s="3">
        <v>2010202</v>
      </c>
      <c r="B17" s="3" t="s">
        <v>1122</v>
      </c>
      <c r="C17" s="2">
        <v>211.1</v>
      </c>
      <c r="D17" s="2" t="s">
        <v>1119</v>
      </c>
      <c r="E17" s="2">
        <v>643.1</v>
      </c>
    </row>
    <row r="18" spans="1:5">
      <c r="A18" s="3">
        <v>20103</v>
      </c>
      <c r="B18" s="3" t="s">
        <v>1131</v>
      </c>
      <c r="C18" s="2">
        <v>7731.1080989999991</v>
      </c>
      <c r="D18" s="2" t="s">
        <v>1119</v>
      </c>
      <c r="E18" s="2">
        <v>7731.1080989999991</v>
      </c>
    </row>
    <row r="19" spans="1:5">
      <c r="A19" s="3">
        <v>2010301</v>
      </c>
      <c r="B19" s="3" t="s">
        <v>1121</v>
      </c>
      <c r="C19" s="2">
        <v>1463.0664999999999</v>
      </c>
      <c r="D19" s="2" t="s">
        <v>1119</v>
      </c>
      <c r="E19" s="2">
        <v>1912.648099</v>
      </c>
    </row>
    <row r="20" spans="1:5">
      <c r="A20" s="3">
        <v>2010301</v>
      </c>
      <c r="B20" s="3" t="s">
        <v>1121</v>
      </c>
      <c r="C20" s="2">
        <v>167.36419899999999</v>
      </c>
      <c r="D20" s="2" t="s">
        <v>1119</v>
      </c>
      <c r="E20" s="2">
        <v>1912.648099</v>
      </c>
    </row>
    <row r="21" spans="1:5">
      <c r="A21" s="3">
        <v>2010301</v>
      </c>
      <c r="B21" s="3" t="s">
        <v>1121</v>
      </c>
      <c r="C21" s="2">
        <v>199.88040000000001</v>
      </c>
      <c r="D21" s="2" t="s">
        <v>1119</v>
      </c>
      <c r="E21" s="2">
        <v>1912.648099</v>
      </c>
    </row>
    <row r="22" spans="1:5">
      <c r="A22" s="3">
        <v>2010301</v>
      </c>
      <c r="B22" s="3" t="s">
        <v>1121</v>
      </c>
      <c r="C22" s="2">
        <v>82.337000000000003</v>
      </c>
      <c r="D22" s="2" t="s">
        <v>1119</v>
      </c>
      <c r="E22" s="2">
        <v>1912.648099</v>
      </c>
    </row>
    <row r="23" spans="1:5">
      <c r="A23" s="3">
        <v>2010302</v>
      </c>
      <c r="B23" s="3" t="s">
        <v>1122</v>
      </c>
      <c r="C23" s="2">
        <v>76</v>
      </c>
      <c r="D23" s="2" t="s">
        <v>1119</v>
      </c>
      <c r="E23" s="2">
        <v>5818.46</v>
      </c>
    </row>
    <row r="24" spans="1:5">
      <c r="A24" s="3">
        <v>2010302</v>
      </c>
      <c r="B24" s="3" t="s">
        <v>1122</v>
      </c>
      <c r="C24" s="2">
        <v>180</v>
      </c>
      <c r="D24" s="2" t="s">
        <v>1119</v>
      </c>
      <c r="E24" s="2">
        <v>5818.46</v>
      </c>
    </row>
    <row r="25" spans="1:5">
      <c r="A25" s="3">
        <v>2010302</v>
      </c>
      <c r="B25" s="3" t="s">
        <v>1122</v>
      </c>
      <c r="C25" s="2">
        <v>3123.93</v>
      </c>
      <c r="D25" s="2" t="s">
        <v>1119</v>
      </c>
      <c r="E25" s="2">
        <v>5818.46</v>
      </c>
    </row>
    <row r="26" spans="1:5">
      <c r="A26" s="3">
        <v>2010302</v>
      </c>
      <c r="B26" s="3" t="s">
        <v>1122</v>
      </c>
      <c r="C26" s="2">
        <v>1645.86</v>
      </c>
      <c r="D26" s="2" t="s">
        <v>1119</v>
      </c>
      <c r="E26" s="2">
        <v>5818.46</v>
      </c>
    </row>
    <row r="27" spans="1:5">
      <c r="A27" s="3">
        <v>2010302</v>
      </c>
      <c r="B27" s="3" t="s">
        <v>1122</v>
      </c>
      <c r="C27" s="2">
        <v>792.67</v>
      </c>
      <c r="D27" s="2" t="s">
        <v>1119</v>
      </c>
      <c r="E27" s="2">
        <v>5818.46</v>
      </c>
    </row>
    <row r="28" spans="1:5">
      <c r="A28" s="3">
        <v>20104</v>
      </c>
      <c r="B28" s="3" t="s">
        <v>1139</v>
      </c>
      <c r="C28" s="2">
        <v>2737.0699</v>
      </c>
      <c r="D28" s="2" t="s">
        <v>1119</v>
      </c>
      <c r="E28" s="2">
        <v>2737.0699</v>
      </c>
    </row>
    <row r="29" spans="1:5">
      <c r="A29" s="3">
        <v>2010401</v>
      </c>
      <c r="B29" s="3" t="s">
        <v>1121</v>
      </c>
      <c r="C29" s="2">
        <v>683.37339999999995</v>
      </c>
      <c r="D29" s="2" t="s">
        <v>1119</v>
      </c>
      <c r="E29" s="2">
        <v>683.37339999999995</v>
      </c>
    </row>
    <row r="30" spans="1:5">
      <c r="A30" s="3">
        <v>2010408</v>
      </c>
      <c r="B30" s="3" t="s">
        <v>1140</v>
      </c>
      <c r="C30" s="2">
        <v>464.73129999999998</v>
      </c>
      <c r="D30" s="2" t="s">
        <v>1119</v>
      </c>
      <c r="E30" s="2">
        <v>743.69650000000001</v>
      </c>
    </row>
    <row r="31" spans="1:5">
      <c r="A31" s="3">
        <v>2010408</v>
      </c>
      <c r="B31" s="3" t="s">
        <v>1140</v>
      </c>
      <c r="C31" s="2">
        <v>278.96519999999998</v>
      </c>
      <c r="D31" s="2" t="s">
        <v>1119</v>
      </c>
      <c r="E31" s="2">
        <v>743.69650000000001</v>
      </c>
    </row>
    <row r="32" spans="1:5">
      <c r="A32" s="3">
        <v>2010499</v>
      </c>
      <c r="B32" s="3" t="s">
        <v>1141</v>
      </c>
      <c r="C32" s="2">
        <v>1310</v>
      </c>
      <c r="D32" s="2" t="s">
        <v>1119</v>
      </c>
      <c r="E32" s="2">
        <v>1310</v>
      </c>
    </row>
    <row r="33" spans="1:5">
      <c r="A33" s="3">
        <v>20105</v>
      </c>
      <c r="B33" s="3" t="s">
        <v>1142</v>
      </c>
      <c r="C33" s="2">
        <v>1285.9719</v>
      </c>
      <c r="D33" s="2" t="s">
        <v>1119</v>
      </c>
      <c r="E33" s="2">
        <v>1285.9719</v>
      </c>
    </row>
    <row r="34" spans="1:5">
      <c r="A34" s="3">
        <v>2010501</v>
      </c>
      <c r="B34" s="3" t="s">
        <v>1121</v>
      </c>
      <c r="C34" s="2">
        <v>392.55840000000001</v>
      </c>
      <c r="D34" s="2" t="s">
        <v>1119</v>
      </c>
      <c r="E34" s="2">
        <v>392.55840000000001</v>
      </c>
    </row>
    <row r="35" spans="1:5">
      <c r="A35" s="3">
        <v>2010502</v>
      </c>
      <c r="B35" s="3" t="s">
        <v>1122</v>
      </c>
      <c r="C35" s="2">
        <v>669</v>
      </c>
      <c r="D35" s="2" t="s">
        <v>1119</v>
      </c>
      <c r="E35" s="2">
        <v>669</v>
      </c>
    </row>
    <row r="36" spans="1:5">
      <c r="A36" s="3">
        <v>2010504</v>
      </c>
      <c r="B36" s="3" t="s">
        <v>1143</v>
      </c>
      <c r="C36" s="2">
        <v>224.4135</v>
      </c>
      <c r="D36" s="2" t="s">
        <v>1119</v>
      </c>
      <c r="E36" s="2">
        <v>224.4135</v>
      </c>
    </row>
    <row r="37" spans="1:5">
      <c r="A37" s="3">
        <v>20106</v>
      </c>
      <c r="B37" s="3" t="s">
        <v>1148</v>
      </c>
      <c r="C37" s="2">
        <v>2342.3998670000001</v>
      </c>
      <c r="D37" s="2" t="s">
        <v>1119</v>
      </c>
      <c r="E37" s="2">
        <v>2342.3998670000001</v>
      </c>
    </row>
    <row r="38" spans="1:5">
      <c r="A38" s="3">
        <v>2010601</v>
      </c>
      <c r="B38" s="3" t="s">
        <v>1121</v>
      </c>
      <c r="C38" s="2">
        <v>482.45845499999996</v>
      </c>
      <c r="D38" s="2" t="s">
        <v>1119</v>
      </c>
      <c r="E38" s="2">
        <v>907.99803999999995</v>
      </c>
    </row>
    <row r="39" spans="1:5">
      <c r="A39" s="3">
        <v>2010601</v>
      </c>
      <c r="B39" s="3" t="s">
        <v>1121</v>
      </c>
      <c r="C39" s="2">
        <v>108.73645400000001</v>
      </c>
      <c r="D39" s="2" t="s">
        <v>1119</v>
      </c>
      <c r="E39" s="2">
        <v>907.99803999999995</v>
      </c>
    </row>
    <row r="40" spans="1:5">
      <c r="A40" s="3">
        <v>2010601</v>
      </c>
      <c r="B40" s="3" t="s">
        <v>1121</v>
      </c>
      <c r="C40" s="2">
        <v>236.12870899999999</v>
      </c>
      <c r="D40" s="2" t="s">
        <v>1119</v>
      </c>
      <c r="E40" s="2">
        <v>907.99803999999995</v>
      </c>
    </row>
    <row r="41" spans="1:5">
      <c r="A41" s="3">
        <v>2010601</v>
      </c>
      <c r="B41" s="3" t="s">
        <v>1121</v>
      </c>
      <c r="C41" s="2">
        <v>80.674421999999993</v>
      </c>
      <c r="D41" s="2" t="s">
        <v>1119</v>
      </c>
      <c r="E41" s="2">
        <v>907.99803999999995</v>
      </c>
    </row>
    <row r="42" spans="1:5">
      <c r="A42" s="3">
        <v>2010602</v>
      </c>
      <c r="B42" s="3" t="s">
        <v>1122</v>
      </c>
      <c r="C42" s="2">
        <v>50</v>
      </c>
      <c r="D42" s="2" t="s">
        <v>1119</v>
      </c>
      <c r="E42" s="2">
        <v>1039.4018269999999</v>
      </c>
    </row>
    <row r="43" spans="1:5">
      <c r="A43" s="3">
        <v>2010602</v>
      </c>
      <c r="B43" s="3" t="s">
        <v>1122</v>
      </c>
      <c r="C43" s="2">
        <v>989.40182699999991</v>
      </c>
      <c r="D43" s="2" t="s">
        <v>1119</v>
      </c>
      <c r="E43" s="2">
        <v>1039.4018269999999</v>
      </c>
    </row>
    <row r="44" spans="1:5">
      <c r="A44" s="3">
        <v>2010607</v>
      </c>
      <c r="B44" s="3" t="s">
        <v>1150</v>
      </c>
      <c r="C44" s="2">
        <v>180</v>
      </c>
      <c r="D44" s="2" t="s">
        <v>1119</v>
      </c>
      <c r="E44" s="2">
        <v>180</v>
      </c>
    </row>
    <row r="45" spans="1:5">
      <c r="A45" s="3">
        <v>2010699</v>
      </c>
      <c r="B45" s="3" t="s">
        <v>1151</v>
      </c>
      <c r="C45" s="2">
        <v>100</v>
      </c>
      <c r="D45" s="2" t="s">
        <v>1119</v>
      </c>
      <c r="E45" s="2">
        <v>215</v>
      </c>
    </row>
    <row r="46" spans="1:5">
      <c r="A46" s="3">
        <v>2010699</v>
      </c>
      <c r="B46" s="3" t="s">
        <v>1151</v>
      </c>
      <c r="C46" s="2">
        <v>115</v>
      </c>
      <c r="D46" s="2" t="s">
        <v>1119</v>
      </c>
      <c r="E46" s="2">
        <v>215</v>
      </c>
    </row>
    <row r="47" spans="1:5">
      <c r="A47" s="3">
        <v>20107</v>
      </c>
      <c r="B47" s="3" t="s">
        <v>1152</v>
      </c>
      <c r="C47" s="2">
        <v>6100</v>
      </c>
      <c r="D47" s="2" t="s">
        <v>1119</v>
      </c>
      <c r="E47" s="2">
        <v>6100</v>
      </c>
    </row>
    <row r="48" spans="1:5">
      <c r="A48" s="3">
        <v>2010702</v>
      </c>
      <c r="B48" s="3" t="s">
        <v>1122</v>
      </c>
      <c r="C48" s="2">
        <v>5100</v>
      </c>
      <c r="D48" s="2" t="s">
        <v>1119</v>
      </c>
      <c r="E48" s="2">
        <v>6100</v>
      </c>
    </row>
    <row r="49" spans="1:5">
      <c r="A49" s="3">
        <v>2010702</v>
      </c>
      <c r="B49" s="3" t="s">
        <v>1122</v>
      </c>
      <c r="C49" s="2">
        <v>1000</v>
      </c>
      <c r="D49" s="2" t="s">
        <v>1119</v>
      </c>
      <c r="E49" s="2">
        <v>6100</v>
      </c>
    </row>
    <row r="50" spans="1:5">
      <c r="A50" s="3">
        <v>20108</v>
      </c>
      <c r="B50" s="3" t="s">
        <v>1156</v>
      </c>
      <c r="C50" s="2">
        <v>593.29759999999999</v>
      </c>
      <c r="D50" s="2" t="s">
        <v>1119</v>
      </c>
      <c r="E50" s="2">
        <v>593.29759999999999</v>
      </c>
    </row>
    <row r="51" spans="1:5">
      <c r="A51" s="3">
        <v>2010801</v>
      </c>
      <c r="B51" s="3" t="s">
        <v>1121</v>
      </c>
      <c r="C51" s="2">
        <v>530.29759999999999</v>
      </c>
      <c r="D51" s="2" t="s">
        <v>1119</v>
      </c>
      <c r="E51" s="2">
        <v>530.29759999999999</v>
      </c>
    </row>
    <row r="52" spans="1:5">
      <c r="A52" s="3">
        <v>2010802</v>
      </c>
      <c r="B52" s="3" t="s">
        <v>1122</v>
      </c>
      <c r="C52" s="2">
        <v>3</v>
      </c>
      <c r="D52" s="2" t="s">
        <v>1119</v>
      </c>
      <c r="E52" s="2">
        <v>3</v>
      </c>
    </row>
    <row r="53" spans="1:5">
      <c r="A53" s="3">
        <v>2010804</v>
      </c>
      <c r="B53" s="3" t="s">
        <v>1157</v>
      </c>
      <c r="C53" s="2">
        <v>50</v>
      </c>
      <c r="D53" s="2" t="s">
        <v>1119</v>
      </c>
      <c r="E53" s="2">
        <v>50</v>
      </c>
    </row>
    <row r="54" spans="1:5">
      <c r="A54" s="3">
        <v>2010805</v>
      </c>
      <c r="B54" s="3" t="s">
        <v>1158</v>
      </c>
      <c r="C54" s="2">
        <v>10</v>
      </c>
      <c r="D54" s="2" t="s">
        <v>1119</v>
      </c>
      <c r="E54" s="2">
        <v>10</v>
      </c>
    </row>
    <row r="55" spans="1:5">
      <c r="A55" s="3">
        <v>20110</v>
      </c>
      <c r="B55" s="3" t="s">
        <v>1160</v>
      </c>
      <c r="C55" s="2">
        <v>1672.5029999999999</v>
      </c>
      <c r="D55" s="2" t="s">
        <v>1119</v>
      </c>
      <c r="E55" s="2">
        <v>1672.5029999999999</v>
      </c>
    </row>
    <row r="56" spans="1:5">
      <c r="A56" s="3">
        <v>2011001</v>
      </c>
      <c r="B56" s="3" t="s">
        <v>1121</v>
      </c>
      <c r="C56" s="2">
        <v>129.1737</v>
      </c>
      <c r="D56" s="2" t="s">
        <v>1119</v>
      </c>
      <c r="E56" s="2">
        <v>936.21859999999992</v>
      </c>
    </row>
    <row r="57" spans="1:5">
      <c r="A57" s="3">
        <v>2011001</v>
      </c>
      <c r="B57" s="3" t="s">
        <v>1121</v>
      </c>
      <c r="C57" s="2">
        <v>807.04489999999998</v>
      </c>
      <c r="D57" s="2" t="s">
        <v>1119</v>
      </c>
      <c r="E57" s="2">
        <v>936.21859999999992</v>
      </c>
    </row>
    <row r="58" spans="1:5">
      <c r="A58" s="3">
        <v>2011002</v>
      </c>
      <c r="B58" s="3" t="s">
        <v>1122</v>
      </c>
      <c r="C58" s="2">
        <v>149</v>
      </c>
      <c r="D58" s="2" t="s">
        <v>1119</v>
      </c>
      <c r="E58" s="2">
        <v>149</v>
      </c>
    </row>
    <row r="59" spans="1:5">
      <c r="A59" s="3">
        <v>2011006</v>
      </c>
      <c r="B59" s="3" t="s">
        <v>1161</v>
      </c>
      <c r="C59" s="2">
        <v>0</v>
      </c>
      <c r="D59" s="2" t="s">
        <v>1119</v>
      </c>
      <c r="E59" s="2">
        <v>0</v>
      </c>
    </row>
    <row r="60" spans="1:5">
      <c r="A60" s="3">
        <v>2011009</v>
      </c>
      <c r="B60" s="3" t="s">
        <v>1164</v>
      </c>
      <c r="C60" s="2">
        <v>37.5</v>
      </c>
      <c r="D60" s="2" t="s">
        <v>1119</v>
      </c>
      <c r="E60" s="2">
        <v>37.5</v>
      </c>
    </row>
    <row r="61" spans="1:5">
      <c r="A61" s="3">
        <v>2011010</v>
      </c>
      <c r="B61" s="3" t="s">
        <v>1165</v>
      </c>
      <c r="C61" s="2">
        <v>25</v>
      </c>
      <c r="D61" s="2" t="s">
        <v>1119</v>
      </c>
      <c r="E61" s="2">
        <v>25</v>
      </c>
    </row>
    <row r="62" spans="1:5">
      <c r="A62" s="3">
        <v>2011012</v>
      </c>
      <c r="B62" s="3" t="s">
        <v>1166</v>
      </c>
      <c r="C62" s="2">
        <v>66.5</v>
      </c>
      <c r="D62" s="2" t="s">
        <v>1119</v>
      </c>
      <c r="E62" s="2">
        <v>66.5</v>
      </c>
    </row>
    <row r="63" spans="1:5">
      <c r="A63" s="3">
        <v>2011050</v>
      </c>
      <c r="B63" s="3" t="s">
        <v>1126</v>
      </c>
      <c r="C63" s="2">
        <v>171.90690000000001</v>
      </c>
      <c r="D63" s="2" t="s">
        <v>1119</v>
      </c>
      <c r="E63" s="2">
        <v>171.90690000000001</v>
      </c>
    </row>
    <row r="64" spans="1:5">
      <c r="A64" s="3">
        <v>2011099</v>
      </c>
      <c r="B64" s="3" t="s">
        <v>1167</v>
      </c>
      <c r="C64" s="2">
        <v>286.3775</v>
      </c>
      <c r="D64" s="2" t="s">
        <v>1119</v>
      </c>
      <c r="E64" s="2">
        <v>286.3775</v>
      </c>
    </row>
    <row r="65" spans="1:5">
      <c r="A65" s="3">
        <v>20111</v>
      </c>
      <c r="B65" s="3" t="s">
        <v>1168</v>
      </c>
      <c r="C65" s="2">
        <v>1102.1306</v>
      </c>
      <c r="D65" s="2" t="s">
        <v>1119</v>
      </c>
      <c r="E65" s="2">
        <v>1102.1306</v>
      </c>
    </row>
    <row r="66" spans="1:5">
      <c r="A66" s="3">
        <v>2011101</v>
      </c>
      <c r="B66" s="3" t="s">
        <v>1121</v>
      </c>
      <c r="C66" s="2">
        <v>922.13059999999996</v>
      </c>
      <c r="D66" s="2" t="s">
        <v>1119</v>
      </c>
      <c r="E66" s="2">
        <v>922.13059999999996</v>
      </c>
    </row>
    <row r="67" spans="1:5">
      <c r="A67" s="3">
        <v>2011102</v>
      </c>
      <c r="B67" s="3" t="s">
        <v>1122</v>
      </c>
      <c r="C67" s="2">
        <v>180</v>
      </c>
      <c r="D67" s="2" t="s">
        <v>1119</v>
      </c>
      <c r="E67" s="2">
        <v>180</v>
      </c>
    </row>
    <row r="68" spans="1:5">
      <c r="A68" s="3">
        <v>20113</v>
      </c>
      <c r="B68" s="3" t="s">
        <v>1170</v>
      </c>
      <c r="C68" s="2">
        <v>1499.3906999999999</v>
      </c>
      <c r="D68" s="2" t="s">
        <v>1119</v>
      </c>
      <c r="E68" s="2">
        <v>1499.3906999999999</v>
      </c>
    </row>
    <row r="69" spans="1:5">
      <c r="A69" s="3">
        <v>2011301</v>
      </c>
      <c r="B69" s="3" t="s">
        <v>1121</v>
      </c>
      <c r="C69" s="2">
        <v>839.47270000000003</v>
      </c>
      <c r="D69" s="2" t="s">
        <v>1119</v>
      </c>
      <c r="E69" s="2">
        <v>1416.2944</v>
      </c>
    </row>
    <row r="70" spans="1:5">
      <c r="A70" s="3">
        <v>2011301</v>
      </c>
      <c r="B70" s="3" t="s">
        <v>1121</v>
      </c>
      <c r="C70" s="2">
        <v>576.82169999999996</v>
      </c>
      <c r="D70" s="2" t="s">
        <v>1119</v>
      </c>
      <c r="E70" s="2">
        <v>1416.2944</v>
      </c>
    </row>
    <row r="71" spans="1:5">
      <c r="A71" s="3">
        <v>2011302</v>
      </c>
      <c r="B71" s="3" t="s">
        <v>1122</v>
      </c>
      <c r="C71" s="2">
        <v>0</v>
      </c>
      <c r="D71" s="2" t="s">
        <v>1119</v>
      </c>
      <c r="E71" s="2">
        <v>0</v>
      </c>
    </row>
    <row r="72" spans="1:5">
      <c r="A72" s="3">
        <v>2011350</v>
      </c>
      <c r="B72" s="3" t="s">
        <v>1126</v>
      </c>
      <c r="C72" s="2">
        <v>47.893500000000003</v>
      </c>
      <c r="D72" s="2" t="s">
        <v>1119</v>
      </c>
      <c r="E72" s="2">
        <v>73.096299999999999</v>
      </c>
    </row>
    <row r="73" spans="1:5">
      <c r="A73" s="3">
        <v>2011350</v>
      </c>
      <c r="B73" s="3" t="s">
        <v>1126</v>
      </c>
      <c r="C73" s="2">
        <v>25.2028</v>
      </c>
      <c r="D73" s="2" t="s">
        <v>1119</v>
      </c>
      <c r="E73" s="2">
        <v>73.096299999999999</v>
      </c>
    </row>
    <row r="74" spans="1:5">
      <c r="A74" s="3">
        <v>2011399</v>
      </c>
      <c r="B74" s="3" t="s">
        <v>1172</v>
      </c>
      <c r="C74" s="2">
        <v>10</v>
      </c>
      <c r="D74" s="2" t="s">
        <v>1119</v>
      </c>
      <c r="E74" s="2">
        <v>10</v>
      </c>
    </row>
    <row r="75" spans="1:5">
      <c r="A75" s="3">
        <v>20114</v>
      </c>
      <c r="B75" s="3" t="s">
        <v>1173</v>
      </c>
      <c r="C75" s="2">
        <v>65.972300000000004</v>
      </c>
      <c r="D75" s="2" t="s">
        <v>1119</v>
      </c>
      <c r="E75" s="2">
        <v>65.972300000000004</v>
      </c>
    </row>
    <row r="76" spans="1:5">
      <c r="A76" s="3">
        <v>2011450</v>
      </c>
      <c r="B76" s="3" t="s">
        <v>1126</v>
      </c>
      <c r="C76" s="2">
        <v>65.972300000000004</v>
      </c>
      <c r="D76" s="2" t="s">
        <v>1119</v>
      </c>
      <c r="E76" s="2">
        <v>65.972300000000004</v>
      </c>
    </row>
    <row r="77" spans="1:5">
      <c r="A77" s="3">
        <v>20115</v>
      </c>
      <c r="B77" s="3" t="s">
        <v>1175</v>
      </c>
      <c r="C77" s="2">
        <v>3605.1767</v>
      </c>
      <c r="D77" s="2" t="s">
        <v>1119</v>
      </c>
      <c r="E77" s="2">
        <v>3605.1767</v>
      </c>
    </row>
    <row r="78" spans="1:5">
      <c r="A78" s="3">
        <v>2011501</v>
      </c>
      <c r="B78" s="3" t="s">
        <v>1121</v>
      </c>
      <c r="C78" s="2">
        <v>2469.7067000000002</v>
      </c>
      <c r="D78" s="2" t="s">
        <v>1119</v>
      </c>
      <c r="E78" s="2">
        <v>2469.7067000000002</v>
      </c>
    </row>
    <row r="79" spans="1:5">
      <c r="A79" s="3">
        <v>2011502</v>
      </c>
      <c r="B79" s="3" t="s">
        <v>1122</v>
      </c>
      <c r="C79" s="2">
        <v>552.47</v>
      </c>
      <c r="D79" s="2" t="s">
        <v>1119</v>
      </c>
      <c r="E79" s="2">
        <v>552.47</v>
      </c>
    </row>
    <row r="80" spans="1:5">
      <c r="A80" s="3">
        <v>2011504</v>
      </c>
      <c r="B80" s="3" t="s">
        <v>1176</v>
      </c>
      <c r="C80" s="2">
        <v>503</v>
      </c>
      <c r="D80" s="2" t="s">
        <v>1119</v>
      </c>
      <c r="E80" s="2">
        <v>503</v>
      </c>
    </row>
    <row r="81" spans="1:5">
      <c r="A81" s="3">
        <v>2011505</v>
      </c>
      <c r="B81" s="3" t="s">
        <v>1177</v>
      </c>
      <c r="C81" s="2">
        <v>60</v>
      </c>
      <c r="D81" s="2" t="s">
        <v>1119</v>
      </c>
      <c r="E81" s="2">
        <v>60</v>
      </c>
    </row>
    <row r="82" spans="1:5">
      <c r="A82" s="3">
        <v>2011506</v>
      </c>
      <c r="B82" s="3" t="s">
        <v>1178</v>
      </c>
      <c r="C82" s="2">
        <v>20</v>
      </c>
      <c r="D82" s="2" t="s">
        <v>1119</v>
      </c>
      <c r="E82" s="2">
        <v>20</v>
      </c>
    </row>
    <row r="83" spans="1:5">
      <c r="A83" s="3">
        <v>20123</v>
      </c>
      <c r="B83" s="3" t="s">
        <v>1182</v>
      </c>
      <c r="C83" s="2">
        <v>75</v>
      </c>
      <c r="D83" s="2" t="s">
        <v>1119</v>
      </c>
      <c r="E83" s="2">
        <v>75</v>
      </c>
    </row>
    <row r="84" spans="1:5">
      <c r="A84" s="3">
        <v>2012399</v>
      </c>
      <c r="B84" s="3" t="s">
        <v>1183</v>
      </c>
      <c r="C84" s="2">
        <v>75</v>
      </c>
      <c r="D84" s="2" t="s">
        <v>1119</v>
      </c>
      <c r="E84" s="2">
        <v>75</v>
      </c>
    </row>
    <row r="85" spans="1:5">
      <c r="A85" s="3">
        <v>20124</v>
      </c>
      <c r="B85" s="3" t="s">
        <v>1184</v>
      </c>
      <c r="C85" s="2">
        <v>28</v>
      </c>
      <c r="D85" s="2" t="s">
        <v>1119</v>
      </c>
      <c r="E85" s="2">
        <v>28</v>
      </c>
    </row>
    <row r="86" spans="1:5">
      <c r="A86" s="3">
        <v>2012401</v>
      </c>
      <c r="B86" s="3" t="s">
        <v>1121</v>
      </c>
      <c r="C86" s="2">
        <v>28</v>
      </c>
      <c r="D86" s="2" t="s">
        <v>1119</v>
      </c>
      <c r="E86" s="2">
        <v>28</v>
      </c>
    </row>
    <row r="87" spans="1:5">
      <c r="A87" s="3">
        <v>20125</v>
      </c>
      <c r="B87" s="3" t="s">
        <v>1185</v>
      </c>
      <c r="C87" s="2">
        <v>56.36</v>
      </c>
      <c r="D87" s="2" t="s">
        <v>1119</v>
      </c>
      <c r="E87" s="2">
        <v>56.36</v>
      </c>
    </row>
    <row r="88" spans="1:5">
      <c r="A88" s="3">
        <v>2012505</v>
      </c>
      <c r="B88" s="3" t="s">
        <v>1186</v>
      </c>
      <c r="C88" s="2">
        <v>28</v>
      </c>
      <c r="D88" s="2" t="s">
        <v>1119</v>
      </c>
      <c r="E88" s="2">
        <v>28</v>
      </c>
    </row>
    <row r="89" spans="1:5">
      <c r="A89" s="3">
        <v>2012506</v>
      </c>
      <c r="B89" s="3" t="s">
        <v>1187</v>
      </c>
      <c r="C89" s="2">
        <v>28</v>
      </c>
      <c r="D89" s="2" t="s">
        <v>1119</v>
      </c>
      <c r="E89" s="2">
        <v>28</v>
      </c>
    </row>
    <row r="90" spans="1:5">
      <c r="A90" s="3">
        <v>2012599</v>
      </c>
      <c r="B90" s="3" t="s">
        <v>1188</v>
      </c>
      <c r="C90" s="2">
        <v>0.36</v>
      </c>
      <c r="D90" s="2" t="s">
        <v>1119</v>
      </c>
      <c r="E90" s="2">
        <v>0.36</v>
      </c>
    </row>
    <row r="91" spans="1:5">
      <c r="A91" s="3">
        <v>20126</v>
      </c>
      <c r="B91" s="3" t="s">
        <v>1189</v>
      </c>
      <c r="C91" s="2">
        <v>534.28009999999995</v>
      </c>
      <c r="D91" s="2" t="s">
        <v>1119</v>
      </c>
      <c r="E91" s="2">
        <v>534.28009999999995</v>
      </c>
    </row>
    <row r="92" spans="1:5">
      <c r="A92" s="3">
        <v>2012601</v>
      </c>
      <c r="B92" s="3" t="s">
        <v>1121</v>
      </c>
      <c r="C92" s="2">
        <v>534.28009999999995</v>
      </c>
      <c r="D92" s="2" t="s">
        <v>1119</v>
      </c>
      <c r="E92" s="2">
        <v>534.28009999999995</v>
      </c>
    </row>
    <row r="93" spans="1:5">
      <c r="A93" s="3">
        <v>20128</v>
      </c>
      <c r="B93" s="3" t="s">
        <v>1190</v>
      </c>
      <c r="C93" s="2">
        <v>46</v>
      </c>
      <c r="D93" s="2" t="s">
        <v>1119</v>
      </c>
      <c r="E93" s="2">
        <v>46</v>
      </c>
    </row>
    <row r="94" spans="1:5">
      <c r="A94" s="3">
        <v>2012801</v>
      </c>
      <c r="B94" s="3" t="s">
        <v>1121</v>
      </c>
      <c r="C94" s="2">
        <v>46</v>
      </c>
      <c r="D94" s="2" t="s">
        <v>1119</v>
      </c>
      <c r="E94" s="2">
        <v>46</v>
      </c>
    </row>
    <row r="95" spans="1:5">
      <c r="A95" s="3">
        <v>20129</v>
      </c>
      <c r="B95" s="3" t="s">
        <v>1191</v>
      </c>
      <c r="C95" s="2">
        <v>989.15113200000008</v>
      </c>
      <c r="D95" s="2" t="s">
        <v>1119</v>
      </c>
      <c r="E95" s="2">
        <v>989.15113200000008</v>
      </c>
    </row>
    <row r="96" spans="1:5">
      <c r="A96" s="3">
        <v>2012901</v>
      </c>
      <c r="B96" s="3" t="s">
        <v>1121</v>
      </c>
      <c r="C96" s="2">
        <v>105.27070000000001</v>
      </c>
      <c r="D96" s="2" t="s">
        <v>1119</v>
      </c>
      <c r="E96" s="2">
        <v>764.45463199999995</v>
      </c>
    </row>
    <row r="97" spans="1:5">
      <c r="A97" s="3">
        <v>2012901</v>
      </c>
      <c r="B97" s="3" t="s">
        <v>1121</v>
      </c>
      <c r="C97" s="2">
        <v>289.1497</v>
      </c>
      <c r="D97" s="2" t="s">
        <v>1119</v>
      </c>
      <c r="E97" s="2">
        <v>764.45463199999995</v>
      </c>
    </row>
    <row r="98" spans="1:5">
      <c r="A98" s="3">
        <v>2012901</v>
      </c>
      <c r="B98" s="3" t="s">
        <v>1121</v>
      </c>
      <c r="C98" s="2">
        <v>322.03423199999997</v>
      </c>
      <c r="D98" s="2" t="s">
        <v>1119</v>
      </c>
      <c r="E98" s="2">
        <v>764.45463199999995</v>
      </c>
    </row>
    <row r="99" spans="1:5">
      <c r="A99" s="3">
        <v>2012901</v>
      </c>
      <c r="B99" s="3" t="s">
        <v>1121</v>
      </c>
      <c r="C99" s="2">
        <v>48</v>
      </c>
      <c r="D99" s="2" t="s">
        <v>1119</v>
      </c>
      <c r="E99" s="2">
        <v>764.45463199999995</v>
      </c>
    </row>
    <row r="100" spans="1:5">
      <c r="A100" s="3">
        <v>2012999</v>
      </c>
      <c r="B100" s="3" t="s">
        <v>1193</v>
      </c>
      <c r="C100" s="2">
        <v>224.69649999999999</v>
      </c>
      <c r="D100" s="2" t="s">
        <v>1119</v>
      </c>
      <c r="E100" s="2">
        <v>224.69649999999999</v>
      </c>
    </row>
    <row r="101" spans="1:5">
      <c r="A101" s="3">
        <v>20131</v>
      </c>
      <c r="B101" s="3" t="s">
        <v>1194</v>
      </c>
      <c r="C101" s="2">
        <v>781.14729999999997</v>
      </c>
      <c r="D101" s="2" t="s">
        <v>1119</v>
      </c>
      <c r="E101" s="2">
        <v>781.14729999999997</v>
      </c>
    </row>
    <row r="102" spans="1:5">
      <c r="A102" s="3">
        <v>2013101</v>
      </c>
      <c r="B102" s="3" t="s">
        <v>1121</v>
      </c>
      <c r="C102" s="2">
        <v>493.89449999999999</v>
      </c>
      <c r="D102" s="2" t="s">
        <v>1119</v>
      </c>
      <c r="E102" s="2">
        <v>601.4973</v>
      </c>
    </row>
    <row r="103" spans="1:5">
      <c r="A103" s="3">
        <v>2013101</v>
      </c>
      <c r="B103" s="3" t="s">
        <v>1121</v>
      </c>
      <c r="C103" s="2">
        <v>107.6028</v>
      </c>
      <c r="D103" s="2" t="s">
        <v>1119</v>
      </c>
      <c r="E103" s="2">
        <v>601.4973</v>
      </c>
    </row>
    <row r="104" spans="1:5">
      <c r="A104" s="3">
        <v>2013102</v>
      </c>
      <c r="B104" s="3" t="s">
        <v>1122</v>
      </c>
      <c r="C104" s="2">
        <v>179.65</v>
      </c>
      <c r="D104" s="2" t="s">
        <v>1119</v>
      </c>
      <c r="E104" s="2">
        <v>179.65</v>
      </c>
    </row>
    <row r="105" spans="1:5">
      <c r="A105" s="3">
        <v>20132</v>
      </c>
      <c r="B105" s="3" t="s">
        <v>1196</v>
      </c>
      <c r="C105" s="2">
        <v>1770.1224999999999</v>
      </c>
      <c r="D105" s="2" t="s">
        <v>1119</v>
      </c>
      <c r="E105" s="2">
        <v>1770.1224999999999</v>
      </c>
    </row>
    <row r="106" spans="1:5">
      <c r="A106" s="3">
        <v>2013201</v>
      </c>
      <c r="B106" s="3" t="s">
        <v>1121</v>
      </c>
      <c r="C106" s="2">
        <v>305.02249999999998</v>
      </c>
      <c r="D106" s="2" t="s">
        <v>1119</v>
      </c>
      <c r="E106" s="2">
        <v>305.02249999999998</v>
      </c>
    </row>
    <row r="107" spans="1:5">
      <c r="A107" s="3">
        <v>2013202</v>
      </c>
      <c r="B107" s="3" t="s">
        <v>1122</v>
      </c>
      <c r="C107" s="2">
        <v>1465.1</v>
      </c>
      <c r="D107" s="2" t="s">
        <v>1119</v>
      </c>
      <c r="E107" s="2">
        <v>1465.1</v>
      </c>
    </row>
    <row r="108" spans="1:5">
      <c r="A108" s="3">
        <v>20133</v>
      </c>
      <c r="B108" s="3" t="s">
        <v>1198</v>
      </c>
      <c r="C108" s="2">
        <v>1624.75416</v>
      </c>
      <c r="D108" s="2" t="s">
        <v>1119</v>
      </c>
      <c r="E108" s="2">
        <v>1624.75416</v>
      </c>
    </row>
    <row r="109" spans="1:5">
      <c r="A109" s="3">
        <v>2013301</v>
      </c>
      <c r="B109" s="3" t="s">
        <v>1121</v>
      </c>
      <c r="C109" s="2">
        <v>87.918480000000002</v>
      </c>
      <c r="D109" s="2" t="s">
        <v>1119</v>
      </c>
      <c r="E109" s="2">
        <v>472.85415999999998</v>
      </c>
    </row>
    <row r="110" spans="1:5">
      <c r="A110" s="3">
        <v>2013301</v>
      </c>
      <c r="B110" s="3" t="s">
        <v>1121</v>
      </c>
      <c r="C110" s="2">
        <v>384.93567999999999</v>
      </c>
      <c r="D110" s="2" t="s">
        <v>1119</v>
      </c>
      <c r="E110" s="2">
        <v>472.85415999999998</v>
      </c>
    </row>
    <row r="111" spans="1:5">
      <c r="A111" s="3">
        <v>2013302</v>
      </c>
      <c r="B111" s="3" t="s">
        <v>1122</v>
      </c>
      <c r="C111" s="2">
        <v>1132.8</v>
      </c>
      <c r="D111" s="2" t="s">
        <v>1119</v>
      </c>
      <c r="E111" s="2">
        <v>1151.8999999999999</v>
      </c>
    </row>
    <row r="112" spans="1:5">
      <c r="A112" s="3">
        <v>2013302</v>
      </c>
      <c r="B112" s="3" t="s">
        <v>1122</v>
      </c>
      <c r="C112" s="2">
        <v>19.100000000000001</v>
      </c>
      <c r="D112" s="2" t="s">
        <v>1119</v>
      </c>
      <c r="E112" s="2">
        <v>1151.8999999999999</v>
      </c>
    </row>
    <row r="113" spans="1:5">
      <c r="A113" s="3">
        <v>20134</v>
      </c>
      <c r="B113" s="3" t="s">
        <v>1200</v>
      </c>
      <c r="C113" s="2">
        <v>425.777759</v>
      </c>
      <c r="D113" s="2" t="s">
        <v>1119</v>
      </c>
      <c r="E113" s="2">
        <v>425.777759</v>
      </c>
    </row>
    <row r="114" spans="1:5">
      <c r="A114" s="3">
        <v>2013401</v>
      </c>
      <c r="B114" s="3" t="s">
        <v>1121</v>
      </c>
      <c r="C114" s="2">
        <v>415.777759</v>
      </c>
      <c r="D114" s="2" t="s">
        <v>1119</v>
      </c>
      <c r="E114" s="2">
        <v>415.777759</v>
      </c>
    </row>
    <row r="115" spans="1:5">
      <c r="A115" s="3">
        <v>2013499</v>
      </c>
      <c r="B115" s="3" t="s">
        <v>1201</v>
      </c>
      <c r="C115" s="2">
        <v>10</v>
      </c>
      <c r="D115" s="2" t="s">
        <v>1119</v>
      </c>
      <c r="E115" s="2">
        <v>10</v>
      </c>
    </row>
    <row r="116" spans="1:5">
      <c r="A116" s="3">
        <v>20136</v>
      </c>
      <c r="B116" s="3" t="s">
        <v>1202</v>
      </c>
      <c r="C116" s="2">
        <v>2842.8696</v>
      </c>
      <c r="D116" s="2" t="s">
        <v>1119</v>
      </c>
      <c r="E116" s="2">
        <v>2842.8696</v>
      </c>
    </row>
    <row r="117" spans="1:5">
      <c r="A117" s="3">
        <v>2013601</v>
      </c>
      <c r="B117" s="3" t="s">
        <v>1121</v>
      </c>
      <c r="C117" s="2">
        <v>293.04469999999998</v>
      </c>
      <c r="D117" s="2" t="s">
        <v>1119</v>
      </c>
      <c r="E117" s="2">
        <v>1048.8696</v>
      </c>
    </row>
    <row r="118" spans="1:5">
      <c r="A118" s="3">
        <v>2013601</v>
      </c>
      <c r="B118" s="3" t="s">
        <v>1121</v>
      </c>
      <c r="C118" s="2">
        <v>169.14689999999999</v>
      </c>
      <c r="D118" s="2" t="s">
        <v>1119</v>
      </c>
      <c r="E118" s="2">
        <v>1048.8696</v>
      </c>
    </row>
    <row r="119" spans="1:5">
      <c r="A119" s="3">
        <v>2013601</v>
      </c>
      <c r="B119" s="3" t="s">
        <v>1121</v>
      </c>
      <c r="C119" s="2">
        <v>417.2878</v>
      </c>
      <c r="D119" s="2" t="s">
        <v>1119</v>
      </c>
      <c r="E119" s="2">
        <v>1048.8696</v>
      </c>
    </row>
    <row r="120" spans="1:5">
      <c r="A120" s="3">
        <v>2013601</v>
      </c>
      <c r="B120" s="3" t="s">
        <v>1121</v>
      </c>
      <c r="C120" s="2">
        <v>169.39019999999999</v>
      </c>
      <c r="D120" s="2" t="s">
        <v>1119</v>
      </c>
      <c r="E120" s="2">
        <v>1048.8696</v>
      </c>
    </row>
    <row r="121" spans="1:5">
      <c r="A121" s="3">
        <v>2013602</v>
      </c>
      <c r="B121" s="3" t="s">
        <v>1122</v>
      </c>
      <c r="C121" s="2">
        <v>65</v>
      </c>
      <c r="D121" s="2" t="s">
        <v>1119</v>
      </c>
      <c r="E121" s="2">
        <v>1794</v>
      </c>
    </row>
    <row r="122" spans="1:5">
      <c r="A122" s="3">
        <v>2013602</v>
      </c>
      <c r="B122" s="3" t="s">
        <v>1122</v>
      </c>
      <c r="C122" s="2">
        <v>1548</v>
      </c>
      <c r="D122" s="2" t="s">
        <v>1119</v>
      </c>
      <c r="E122" s="2">
        <v>1794</v>
      </c>
    </row>
    <row r="123" spans="1:5">
      <c r="A123" s="3">
        <v>2013602</v>
      </c>
      <c r="B123" s="3" t="s">
        <v>1122</v>
      </c>
      <c r="C123" s="2">
        <v>65</v>
      </c>
      <c r="D123" s="2" t="s">
        <v>1119</v>
      </c>
      <c r="E123" s="2">
        <v>1794</v>
      </c>
    </row>
    <row r="124" spans="1:5">
      <c r="A124" s="3">
        <v>2013602</v>
      </c>
      <c r="B124" s="3" t="s">
        <v>1122</v>
      </c>
      <c r="C124" s="2">
        <v>116</v>
      </c>
      <c r="D124" s="2" t="s">
        <v>1119</v>
      </c>
      <c r="E124" s="2">
        <v>1794</v>
      </c>
    </row>
    <row r="125" spans="1:5">
      <c r="A125" s="3">
        <v>20199</v>
      </c>
      <c r="B125" s="3" t="s">
        <v>1203</v>
      </c>
      <c r="C125" s="2">
        <v>431.26339999999999</v>
      </c>
      <c r="D125" s="2" t="s">
        <v>1119</v>
      </c>
      <c r="E125" s="2">
        <v>431.26339999999999</v>
      </c>
    </row>
    <row r="126" spans="1:5">
      <c r="A126" s="3">
        <v>2019999</v>
      </c>
      <c r="B126" s="3" t="s">
        <v>1203</v>
      </c>
      <c r="C126" s="2">
        <v>431.26339999999999</v>
      </c>
      <c r="D126" s="2" t="s">
        <v>1119</v>
      </c>
      <c r="E126" s="2">
        <v>431.26339999999999</v>
      </c>
    </row>
    <row r="127" spans="1:5">
      <c r="A127" s="3">
        <v>204</v>
      </c>
      <c r="B127" s="3" t="s">
        <v>1210</v>
      </c>
      <c r="C127" s="2">
        <v>27040.628907999999</v>
      </c>
      <c r="D127" s="2" t="s">
        <v>1119</v>
      </c>
      <c r="E127" s="2">
        <v>27040.628907999999</v>
      </c>
    </row>
    <row r="128" spans="1:5">
      <c r="A128" s="3">
        <v>20401</v>
      </c>
      <c r="B128" s="3" t="s">
        <v>1211</v>
      </c>
      <c r="C128" s="2">
        <v>30</v>
      </c>
      <c r="D128" s="2" t="s">
        <v>1119</v>
      </c>
      <c r="E128" s="2">
        <v>30</v>
      </c>
    </row>
    <row r="129" spans="1:5">
      <c r="A129" s="3">
        <v>2040103</v>
      </c>
      <c r="B129" s="3" t="s">
        <v>1212</v>
      </c>
      <c r="C129" s="2">
        <v>0</v>
      </c>
      <c r="D129" s="2" t="s">
        <v>1119</v>
      </c>
      <c r="E129" s="2">
        <v>0</v>
      </c>
    </row>
    <row r="130" spans="1:5">
      <c r="A130" s="3">
        <v>2040199</v>
      </c>
      <c r="B130" s="3" t="s">
        <v>1213</v>
      </c>
      <c r="C130" s="2">
        <v>30</v>
      </c>
      <c r="D130" s="2" t="s">
        <v>1119</v>
      </c>
      <c r="E130" s="2">
        <v>30</v>
      </c>
    </row>
    <row r="131" spans="1:5">
      <c r="A131" s="3">
        <v>20402</v>
      </c>
      <c r="B131" s="3" t="s">
        <v>1214</v>
      </c>
      <c r="C131" s="2">
        <v>18430.591637999998</v>
      </c>
      <c r="D131" s="2" t="s">
        <v>1119</v>
      </c>
      <c r="E131" s="2">
        <v>18430.591637999998</v>
      </c>
    </row>
    <row r="132" spans="1:5">
      <c r="A132" s="3">
        <v>2040201</v>
      </c>
      <c r="B132" s="3" t="s">
        <v>1121</v>
      </c>
      <c r="C132" s="2">
        <v>14824.061637999999</v>
      </c>
      <c r="D132" s="2" t="s">
        <v>1119</v>
      </c>
      <c r="E132" s="2">
        <v>14824.061637999999</v>
      </c>
    </row>
    <row r="133" spans="1:5">
      <c r="A133" s="3">
        <v>2040202</v>
      </c>
      <c r="B133" s="3" t="s">
        <v>1122</v>
      </c>
      <c r="C133" s="2">
        <v>420.45</v>
      </c>
      <c r="D133" s="2" t="s">
        <v>1119</v>
      </c>
      <c r="E133" s="2">
        <v>3606.5299999999997</v>
      </c>
    </row>
    <row r="134" spans="1:5">
      <c r="A134" s="3">
        <v>2040202</v>
      </c>
      <c r="B134" s="3" t="s">
        <v>1122</v>
      </c>
      <c r="C134" s="2">
        <v>3116.08</v>
      </c>
      <c r="D134" s="2" t="s">
        <v>1119</v>
      </c>
      <c r="E134" s="2">
        <v>3606.5299999999997</v>
      </c>
    </row>
    <row r="135" spans="1:5">
      <c r="A135" s="3">
        <v>2040202</v>
      </c>
      <c r="B135" s="3" t="s">
        <v>1122</v>
      </c>
      <c r="C135" s="2">
        <v>30</v>
      </c>
      <c r="D135" s="2" t="s">
        <v>1119</v>
      </c>
      <c r="E135" s="2">
        <v>3606.5299999999997</v>
      </c>
    </row>
    <row r="136" spans="1:5">
      <c r="A136" s="3">
        <v>2040202</v>
      </c>
      <c r="B136" s="3" t="s">
        <v>1122</v>
      </c>
      <c r="C136" s="2">
        <v>40</v>
      </c>
      <c r="D136" s="2" t="s">
        <v>1119</v>
      </c>
      <c r="E136" s="2">
        <v>3606.5299999999997</v>
      </c>
    </row>
    <row r="137" spans="1:5">
      <c r="A137" s="3">
        <v>20404</v>
      </c>
      <c r="B137" s="3" t="s">
        <v>1219</v>
      </c>
      <c r="C137" s="2">
        <v>2627.931094</v>
      </c>
      <c r="D137" s="2" t="s">
        <v>1119</v>
      </c>
      <c r="E137" s="2">
        <v>2627.931094</v>
      </c>
    </row>
    <row r="138" spans="1:5">
      <c r="A138" s="3">
        <v>2040401</v>
      </c>
      <c r="B138" s="3" t="s">
        <v>1121</v>
      </c>
      <c r="C138" s="2">
        <v>2336.1310940000003</v>
      </c>
      <c r="D138" s="2" t="s">
        <v>1119</v>
      </c>
      <c r="E138" s="2">
        <v>2336.1310940000003</v>
      </c>
    </row>
    <row r="139" spans="1:5">
      <c r="A139" s="3">
        <v>2040402</v>
      </c>
      <c r="B139" s="3" t="s">
        <v>1122</v>
      </c>
      <c r="C139" s="2">
        <v>150</v>
      </c>
      <c r="D139" s="2" t="s">
        <v>1119</v>
      </c>
      <c r="E139" s="2">
        <v>291.8</v>
      </c>
    </row>
    <row r="140" spans="1:5">
      <c r="A140" s="3">
        <v>2040402</v>
      </c>
      <c r="B140" s="3" t="s">
        <v>1122</v>
      </c>
      <c r="C140" s="2">
        <v>141.80000000000001</v>
      </c>
      <c r="D140" s="2" t="s">
        <v>1119</v>
      </c>
      <c r="E140" s="2">
        <v>291.8</v>
      </c>
    </row>
    <row r="141" spans="1:5">
      <c r="A141" s="3">
        <v>20405</v>
      </c>
      <c r="B141" s="3" t="s">
        <v>1220</v>
      </c>
      <c r="C141" s="2">
        <v>4339.3356640000002</v>
      </c>
      <c r="D141" s="2" t="s">
        <v>1119</v>
      </c>
      <c r="E141" s="2">
        <v>4339.3356640000002</v>
      </c>
    </row>
    <row r="142" spans="1:5">
      <c r="A142" s="3">
        <v>2040501</v>
      </c>
      <c r="B142" s="3" t="s">
        <v>1121</v>
      </c>
      <c r="C142" s="2">
        <v>3654.2256640000001</v>
      </c>
      <c r="D142" s="2" t="s">
        <v>1119</v>
      </c>
      <c r="E142" s="2">
        <v>3654.2256640000001</v>
      </c>
    </row>
    <row r="143" spans="1:5">
      <c r="A143" s="3">
        <v>2040502</v>
      </c>
      <c r="B143" s="3" t="s">
        <v>1122</v>
      </c>
      <c r="C143" s="2">
        <v>685.11</v>
      </c>
      <c r="D143" s="2" t="s">
        <v>1119</v>
      </c>
      <c r="E143" s="2">
        <v>685.11</v>
      </c>
    </row>
    <row r="144" spans="1:5">
      <c r="A144" s="3">
        <v>20406</v>
      </c>
      <c r="B144" s="3" t="s">
        <v>1221</v>
      </c>
      <c r="C144" s="2">
        <v>1612.7705119999998</v>
      </c>
      <c r="D144" s="2" t="s">
        <v>1119</v>
      </c>
      <c r="E144" s="2">
        <v>1612.7705119999998</v>
      </c>
    </row>
    <row r="145" spans="1:5">
      <c r="A145" s="3">
        <v>2040601</v>
      </c>
      <c r="B145" s="3" t="s">
        <v>1121</v>
      </c>
      <c r="C145" s="2">
        <v>49.993600000000001</v>
      </c>
      <c r="D145" s="2" t="s">
        <v>1119</v>
      </c>
      <c r="E145" s="2">
        <v>1091.741012</v>
      </c>
    </row>
    <row r="146" spans="1:5">
      <c r="A146" s="3">
        <v>2040601</v>
      </c>
      <c r="B146" s="3" t="s">
        <v>1121</v>
      </c>
      <c r="C146" s="2">
        <v>1041.7474119999999</v>
      </c>
      <c r="D146" s="2" t="s">
        <v>1119</v>
      </c>
      <c r="E146" s="2">
        <v>1091.741012</v>
      </c>
    </row>
    <row r="147" spans="1:5">
      <c r="A147" s="3">
        <v>2040602</v>
      </c>
      <c r="B147" s="3" t="s">
        <v>1122</v>
      </c>
      <c r="C147" s="2">
        <v>195.02950000000001</v>
      </c>
      <c r="D147" s="2" t="s">
        <v>1119</v>
      </c>
      <c r="E147" s="2">
        <v>195.02950000000001</v>
      </c>
    </row>
    <row r="148" spans="1:5">
      <c r="A148" s="3">
        <v>2040604</v>
      </c>
      <c r="B148" s="3" t="s">
        <v>1222</v>
      </c>
      <c r="C148" s="2">
        <v>120</v>
      </c>
      <c r="D148" s="2" t="s">
        <v>1119</v>
      </c>
      <c r="E148" s="2">
        <v>120</v>
      </c>
    </row>
    <row r="149" spans="1:5">
      <c r="A149" s="3">
        <v>2040605</v>
      </c>
      <c r="B149" s="3" t="s">
        <v>1223</v>
      </c>
      <c r="C149" s="2">
        <v>142</v>
      </c>
      <c r="D149" s="2" t="s">
        <v>1119</v>
      </c>
      <c r="E149" s="2">
        <v>142</v>
      </c>
    </row>
    <row r="150" spans="1:5">
      <c r="A150" s="3">
        <v>2040606</v>
      </c>
      <c r="B150" s="3" t="s">
        <v>1224</v>
      </c>
      <c r="C150" s="2">
        <v>18</v>
      </c>
      <c r="D150" s="2" t="s">
        <v>1119</v>
      </c>
      <c r="E150" s="2">
        <v>18</v>
      </c>
    </row>
    <row r="151" spans="1:5">
      <c r="A151" s="3">
        <v>2040607</v>
      </c>
      <c r="B151" s="3" t="s">
        <v>1225</v>
      </c>
      <c r="C151" s="2">
        <v>46</v>
      </c>
      <c r="D151" s="2" t="s">
        <v>1119</v>
      </c>
      <c r="E151" s="2">
        <v>46</v>
      </c>
    </row>
    <row r="152" spans="1:5">
      <c r="A152" s="3">
        <v>205</v>
      </c>
      <c r="B152" s="3" t="s">
        <v>1231</v>
      </c>
      <c r="C152" s="2">
        <v>104398.48526099999</v>
      </c>
      <c r="D152" s="2" t="s">
        <v>1119</v>
      </c>
      <c r="E152" s="2">
        <v>104398.48526099999</v>
      </c>
    </row>
    <row r="153" spans="1:5">
      <c r="A153" s="3">
        <v>20501</v>
      </c>
      <c r="B153" s="3" t="s">
        <v>1232</v>
      </c>
      <c r="C153" s="2">
        <v>3382.7505000000001</v>
      </c>
      <c r="D153" s="2" t="s">
        <v>1119</v>
      </c>
      <c r="E153" s="2">
        <v>3382.7505000000001</v>
      </c>
    </row>
    <row r="154" spans="1:5">
      <c r="A154" s="3">
        <v>2050101</v>
      </c>
      <c r="B154" s="3" t="s">
        <v>1121</v>
      </c>
      <c r="C154" s="2">
        <v>3239.3004999999998</v>
      </c>
      <c r="D154" s="2" t="s">
        <v>1119</v>
      </c>
      <c r="E154" s="2">
        <v>3253.7504999999996</v>
      </c>
    </row>
    <row r="155" spans="1:5">
      <c r="A155" s="3">
        <v>2050101</v>
      </c>
      <c r="B155" s="3" t="s">
        <v>1121</v>
      </c>
      <c r="C155" s="2">
        <v>1.7</v>
      </c>
      <c r="D155" s="2" t="s">
        <v>1119</v>
      </c>
      <c r="E155" s="2">
        <v>3253.7504999999996</v>
      </c>
    </row>
    <row r="156" spans="1:5">
      <c r="A156" s="3">
        <v>2050101</v>
      </c>
      <c r="B156" s="3" t="s">
        <v>1121</v>
      </c>
      <c r="C156" s="2">
        <v>0.85</v>
      </c>
      <c r="D156" s="2" t="s">
        <v>1119</v>
      </c>
      <c r="E156" s="2">
        <v>3253.7504999999996</v>
      </c>
    </row>
    <row r="157" spans="1:5">
      <c r="A157" s="3">
        <v>2050101</v>
      </c>
      <c r="B157" s="3" t="s">
        <v>1121</v>
      </c>
      <c r="C157" s="2">
        <v>0.85</v>
      </c>
      <c r="D157" s="2" t="s">
        <v>1119</v>
      </c>
      <c r="E157" s="2">
        <v>3253.7504999999996</v>
      </c>
    </row>
    <row r="158" spans="1:5">
      <c r="A158" s="3">
        <v>2050101</v>
      </c>
      <c r="B158" s="3" t="s">
        <v>1121</v>
      </c>
      <c r="C158" s="2">
        <v>2.5499999999999998</v>
      </c>
      <c r="D158" s="2" t="s">
        <v>1119</v>
      </c>
      <c r="E158" s="2">
        <v>3253.7504999999996</v>
      </c>
    </row>
    <row r="159" spans="1:5">
      <c r="A159" s="3">
        <v>2050101</v>
      </c>
      <c r="B159" s="3" t="s">
        <v>1121</v>
      </c>
      <c r="C159" s="2">
        <v>0.85</v>
      </c>
      <c r="D159" s="2" t="s">
        <v>1119</v>
      </c>
      <c r="E159" s="2">
        <v>3253.7504999999996</v>
      </c>
    </row>
    <row r="160" spans="1:5">
      <c r="A160" s="3">
        <v>2050101</v>
      </c>
      <c r="B160" s="3" t="s">
        <v>1121</v>
      </c>
      <c r="C160" s="2">
        <v>1.7</v>
      </c>
      <c r="D160" s="2" t="s">
        <v>1119</v>
      </c>
      <c r="E160" s="2">
        <v>3253.7504999999996</v>
      </c>
    </row>
    <row r="161" spans="1:5">
      <c r="A161" s="3">
        <v>2050101</v>
      </c>
      <c r="B161" s="3" t="s">
        <v>1121</v>
      </c>
      <c r="C161" s="2">
        <v>3.4</v>
      </c>
      <c r="D161" s="2" t="s">
        <v>1119</v>
      </c>
      <c r="E161" s="2">
        <v>3253.7504999999996</v>
      </c>
    </row>
    <row r="162" spans="1:5">
      <c r="A162" s="3">
        <v>2050101</v>
      </c>
      <c r="B162" s="3" t="s">
        <v>1121</v>
      </c>
      <c r="C162" s="2">
        <v>2.5499999999999998</v>
      </c>
      <c r="D162" s="2" t="s">
        <v>1119</v>
      </c>
      <c r="E162" s="2">
        <v>3253.7504999999996</v>
      </c>
    </row>
    <row r="163" spans="1:5">
      <c r="A163" s="3">
        <v>2050199</v>
      </c>
      <c r="B163" s="3" t="s">
        <v>1236</v>
      </c>
      <c r="C163" s="2">
        <v>129</v>
      </c>
      <c r="D163" s="2" t="s">
        <v>1119</v>
      </c>
      <c r="E163" s="2">
        <v>129</v>
      </c>
    </row>
    <row r="164" spans="1:5">
      <c r="A164" s="3">
        <v>20502</v>
      </c>
      <c r="B164" s="3" t="s">
        <v>1237</v>
      </c>
      <c r="C164" s="2">
        <v>81946.504400000005</v>
      </c>
      <c r="D164" s="2" t="s">
        <v>1119</v>
      </c>
      <c r="E164" s="2">
        <v>81946.504400000005</v>
      </c>
    </row>
    <row r="165" spans="1:5">
      <c r="A165" s="3">
        <v>2050201</v>
      </c>
      <c r="B165" s="3" t="s">
        <v>1238</v>
      </c>
      <c r="C165" s="2">
        <v>4457</v>
      </c>
      <c r="D165" s="2" t="s">
        <v>1119</v>
      </c>
      <c r="E165" s="2">
        <v>7114.8134000000009</v>
      </c>
    </row>
    <row r="166" spans="1:5">
      <c r="A166" s="3">
        <v>2050201</v>
      </c>
      <c r="B166" s="3" t="s">
        <v>1238</v>
      </c>
      <c r="C166" s="2">
        <v>58.6492</v>
      </c>
      <c r="D166" s="2" t="s">
        <v>1119</v>
      </c>
      <c r="E166" s="2">
        <v>7114.8134000000009</v>
      </c>
    </row>
    <row r="167" spans="1:5">
      <c r="A167" s="3">
        <v>2050201</v>
      </c>
      <c r="B167" s="3" t="s">
        <v>1238</v>
      </c>
      <c r="C167" s="2">
        <v>689.13009999999997</v>
      </c>
      <c r="D167" s="2" t="s">
        <v>1119</v>
      </c>
      <c r="E167" s="2">
        <v>7114.8134000000009</v>
      </c>
    </row>
    <row r="168" spans="1:5">
      <c r="A168" s="3">
        <v>2050201</v>
      </c>
      <c r="B168" s="3" t="s">
        <v>1238</v>
      </c>
      <c r="C168" s="2">
        <v>357.93979999999999</v>
      </c>
      <c r="D168" s="2" t="s">
        <v>1119</v>
      </c>
      <c r="E168" s="2">
        <v>7114.8134000000009</v>
      </c>
    </row>
    <row r="169" spans="1:5">
      <c r="A169" s="3">
        <v>2050201</v>
      </c>
      <c r="B169" s="3" t="s">
        <v>1238</v>
      </c>
      <c r="C169" s="2">
        <v>629.34810000000004</v>
      </c>
      <c r="D169" s="2" t="s">
        <v>1119</v>
      </c>
      <c r="E169" s="2">
        <v>7114.8134000000009</v>
      </c>
    </row>
    <row r="170" spans="1:5">
      <c r="A170" s="3">
        <v>2050201</v>
      </c>
      <c r="B170" s="3" t="s">
        <v>1238</v>
      </c>
      <c r="C170" s="2">
        <v>270.09190000000001</v>
      </c>
      <c r="D170" s="2" t="s">
        <v>1119</v>
      </c>
      <c r="E170" s="2">
        <v>7114.8134000000009</v>
      </c>
    </row>
    <row r="171" spans="1:5">
      <c r="A171" s="3">
        <v>2050201</v>
      </c>
      <c r="B171" s="3" t="s">
        <v>1238</v>
      </c>
      <c r="C171" s="2">
        <v>652.65430000000003</v>
      </c>
      <c r="D171" s="2" t="s">
        <v>1119</v>
      </c>
      <c r="E171" s="2">
        <v>7114.8134000000009</v>
      </c>
    </row>
    <row r="172" spans="1:5">
      <c r="A172" s="3">
        <v>2050202</v>
      </c>
      <c r="B172" s="3" t="s">
        <v>1239</v>
      </c>
      <c r="C172" s="2">
        <v>0</v>
      </c>
      <c r="D172" s="2" t="s">
        <v>1119</v>
      </c>
      <c r="E172" s="2">
        <v>34990.992900000005</v>
      </c>
    </row>
    <row r="173" spans="1:5">
      <c r="A173" s="3">
        <v>2050202</v>
      </c>
      <c r="B173" s="3" t="s">
        <v>1239</v>
      </c>
      <c r="C173" s="2">
        <v>906.72220000000004</v>
      </c>
      <c r="D173" s="2" t="s">
        <v>1119</v>
      </c>
      <c r="E173" s="2">
        <v>34990.992900000005</v>
      </c>
    </row>
    <row r="174" spans="1:5">
      <c r="A174" s="3">
        <v>2050202</v>
      </c>
      <c r="B174" s="3" t="s">
        <v>1239</v>
      </c>
      <c r="C174" s="2">
        <v>744.01639999999998</v>
      </c>
      <c r="D174" s="2" t="s">
        <v>1119</v>
      </c>
      <c r="E174" s="2">
        <v>34990.992900000005</v>
      </c>
    </row>
    <row r="175" spans="1:5">
      <c r="A175" s="3">
        <v>2050202</v>
      </c>
      <c r="B175" s="3" t="s">
        <v>1239</v>
      </c>
      <c r="C175" s="2">
        <v>1291.0354</v>
      </c>
      <c r="D175" s="2" t="s">
        <v>1119</v>
      </c>
      <c r="E175" s="2">
        <v>34990.992900000005</v>
      </c>
    </row>
    <row r="176" spans="1:5">
      <c r="A176" s="3">
        <v>2050202</v>
      </c>
      <c r="B176" s="3" t="s">
        <v>1239</v>
      </c>
      <c r="C176" s="2">
        <v>1064.1383000000001</v>
      </c>
      <c r="D176" s="2" t="s">
        <v>1119</v>
      </c>
      <c r="E176" s="2">
        <v>34990.992900000005</v>
      </c>
    </row>
    <row r="177" spans="1:5">
      <c r="A177" s="3">
        <v>2050202</v>
      </c>
      <c r="B177" s="3" t="s">
        <v>1239</v>
      </c>
      <c r="C177" s="2">
        <v>1142.2814000000001</v>
      </c>
      <c r="D177" s="2" t="s">
        <v>1119</v>
      </c>
      <c r="E177" s="2">
        <v>34990.992900000005</v>
      </c>
    </row>
    <row r="178" spans="1:5">
      <c r="A178" s="3">
        <v>2050202</v>
      </c>
      <c r="B178" s="3" t="s">
        <v>1239</v>
      </c>
      <c r="C178" s="2">
        <v>417.11930000000001</v>
      </c>
      <c r="D178" s="2" t="s">
        <v>1119</v>
      </c>
      <c r="E178" s="2">
        <v>34990.992900000005</v>
      </c>
    </row>
    <row r="179" spans="1:5">
      <c r="A179" s="3">
        <v>2050202</v>
      </c>
      <c r="B179" s="3" t="s">
        <v>1239</v>
      </c>
      <c r="C179" s="2">
        <v>35.707099999999997</v>
      </c>
      <c r="D179" s="2" t="s">
        <v>1119</v>
      </c>
      <c r="E179" s="2">
        <v>34990.992900000005</v>
      </c>
    </row>
    <row r="180" spans="1:5">
      <c r="A180" s="3">
        <v>2050202</v>
      </c>
      <c r="B180" s="3" t="s">
        <v>1239</v>
      </c>
      <c r="C180" s="2">
        <v>1265.4716000000001</v>
      </c>
      <c r="D180" s="2" t="s">
        <v>1119</v>
      </c>
      <c r="E180" s="2">
        <v>34990.992900000005</v>
      </c>
    </row>
    <row r="181" spans="1:5">
      <c r="A181" s="3">
        <v>2050202</v>
      </c>
      <c r="B181" s="3" t="s">
        <v>1239</v>
      </c>
      <c r="C181" s="2">
        <v>1711.4239</v>
      </c>
      <c r="D181" s="2" t="s">
        <v>1119</v>
      </c>
      <c r="E181" s="2">
        <v>34990.992900000005</v>
      </c>
    </row>
    <row r="182" spans="1:5">
      <c r="A182" s="3">
        <v>2050202</v>
      </c>
      <c r="B182" s="3" t="s">
        <v>1239</v>
      </c>
      <c r="C182" s="2">
        <v>1669.0751</v>
      </c>
      <c r="D182" s="2" t="s">
        <v>1119</v>
      </c>
      <c r="E182" s="2">
        <v>34990.992900000005</v>
      </c>
    </row>
    <row r="183" spans="1:5">
      <c r="A183" s="3">
        <v>2050202</v>
      </c>
      <c r="B183" s="3" t="s">
        <v>1239</v>
      </c>
      <c r="C183" s="2">
        <v>1785.0056</v>
      </c>
      <c r="D183" s="2" t="s">
        <v>1119</v>
      </c>
      <c r="E183" s="2">
        <v>34990.992900000005</v>
      </c>
    </row>
    <row r="184" spans="1:5">
      <c r="A184" s="3">
        <v>2050202</v>
      </c>
      <c r="B184" s="3" t="s">
        <v>1239</v>
      </c>
      <c r="C184" s="2">
        <v>1120.1251999999999</v>
      </c>
      <c r="D184" s="2" t="s">
        <v>1119</v>
      </c>
      <c r="E184" s="2">
        <v>34990.992900000005</v>
      </c>
    </row>
    <row r="185" spans="1:5">
      <c r="A185" s="3">
        <v>2050202</v>
      </c>
      <c r="B185" s="3" t="s">
        <v>1239</v>
      </c>
      <c r="C185" s="2">
        <v>788.52449999999999</v>
      </c>
      <c r="D185" s="2" t="s">
        <v>1119</v>
      </c>
      <c r="E185" s="2">
        <v>34990.992900000005</v>
      </c>
    </row>
    <row r="186" spans="1:5">
      <c r="A186" s="3">
        <v>2050202</v>
      </c>
      <c r="B186" s="3" t="s">
        <v>1239</v>
      </c>
      <c r="C186" s="2">
        <v>2021.3767</v>
      </c>
      <c r="D186" s="2" t="s">
        <v>1119</v>
      </c>
      <c r="E186" s="2">
        <v>34990.992900000005</v>
      </c>
    </row>
    <row r="187" spans="1:5">
      <c r="A187" s="3">
        <v>2050202</v>
      </c>
      <c r="B187" s="3" t="s">
        <v>1239</v>
      </c>
      <c r="C187" s="2">
        <v>566.80899999999997</v>
      </c>
      <c r="D187" s="2" t="s">
        <v>1119</v>
      </c>
      <c r="E187" s="2">
        <v>34990.992900000005</v>
      </c>
    </row>
    <row r="188" spans="1:5">
      <c r="A188" s="3">
        <v>2050202</v>
      </c>
      <c r="B188" s="3" t="s">
        <v>1239</v>
      </c>
      <c r="C188" s="2">
        <v>212.23589999999999</v>
      </c>
      <c r="D188" s="2" t="s">
        <v>1119</v>
      </c>
      <c r="E188" s="2">
        <v>34990.992900000005</v>
      </c>
    </row>
    <row r="189" spans="1:5">
      <c r="A189" s="3">
        <v>2050202</v>
      </c>
      <c r="B189" s="3" t="s">
        <v>1239</v>
      </c>
      <c r="C189" s="2">
        <v>1444.4878000000001</v>
      </c>
      <c r="D189" s="2" t="s">
        <v>1119</v>
      </c>
      <c r="E189" s="2">
        <v>34990.992900000005</v>
      </c>
    </row>
    <row r="190" spans="1:5">
      <c r="A190" s="3">
        <v>2050202</v>
      </c>
      <c r="B190" s="3" t="s">
        <v>1239</v>
      </c>
      <c r="C190" s="2">
        <v>1019.0069999999999</v>
      </c>
      <c r="D190" s="2" t="s">
        <v>1119</v>
      </c>
      <c r="E190" s="2">
        <v>34990.992900000005</v>
      </c>
    </row>
    <row r="191" spans="1:5">
      <c r="A191" s="3">
        <v>2050202</v>
      </c>
      <c r="B191" s="3" t="s">
        <v>1239</v>
      </c>
      <c r="C191" s="2">
        <v>2248.2837</v>
      </c>
      <c r="D191" s="2" t="s">
        <v>1119</v>
      </c>
      <c r="E191" s="2">
        <v>34990.992900000005</v>
      </c>
    </row>
    <row r="192" spans="1:5">
      <c r="A192" s="3">
        <v>2050202</v>
      </c>
      <c r="B192" s="3" t="s">
        <v>1239</v>
      </c>
      <c r="C192" s="2">
        <v>860.3614</v>
      </c>
      <c r="D192" s="2" t="s">
        <v>1119</v>
      </c>
      <c r="E192" s="2">
        <v>34990.992900000005</v>
      </c>
    </row>
    <row r="193" spans="1:5">
      <c r="A193" s="3">
        <v>2050202</v>
      </c>
      <c r="B193" s="3" t="s">
        <v>1239</v>
      </c>
      <c r="C193" s="2">
        <v>706.42899999999997</v>
      </c>
      <c r="D193" s="2" t="s">
        <v>1119</v>
      </c>
      <c r="E193" s="2">
        <v>34990.992900000005</v>
      </c>
    </row>
    <row r="194" spans="1:5">
      <c r="A194" s="3">
        <v>2050202</v>
      </c>
      <c r="B194" s="3" t="s">
        <v>1239</v>
      </c>
      <c r="C194" s="2">
        <v>1963.0391</v>
      </c>
      <c r="D194" s="2" t="s">
        <v>1119</v>
      </c>
      <c r="E194" s="2">
        <v>34990.992900000005</v>
      </c>
    </row>
    <row r="195" spans="1:5">
      <c r="A195" s="3">
        <v>2050202</v>
      </c>
      <c r="B195" s="3" t="s">
        <v>1239</v>
      </c>
      <c r="C195" s="2">
        <v>1016.4785000000001</v>
      </c>
      <c r="D195" s="2" t="s">
        <v>1119</v>
      </c>
      <c r="E195" s="2">
        <v>34990.992900000005</v>
      </c>
    </row>
    <row r="196" spans="1:5">
      <c r="A196" s="3">
        <v>2050202</v>
      </c>
      <c r="B196" s="3" t="s">
        <v>1239</v>
      </c>
      <c r="C196" s="2">
        <v>405.36099999999999</v>
      </c>
      <c r="D196" s="2" t="s">
        <v>1119</v>
      </c>
      <c r="E196" s="2">
        <v>34990.992900000005</v>
      </c>
    </row>
    <row r="197" spans="1:5">
      <c r="A197" s="3">
        <v>2050202</v>
      </c>
      <c r="B197" s="3" t="s">
        <v>1239</v>
      </c>
      <c r="C197" s="2">
        <v>473.28730000000002</v>
      </c>
      <c r="D197" s="2" t="s">
        <v>1119</v>
      </c>
      <c r="E197" s="2">
        <v>34990.992900000005</v>
      </c>
    </row>
    <row r="198" spans="1:5">
      <c r="A198" s="3">
        <v>2050202</v>
      </c>
      <c r="B198" s="3" t="s">
        <v>1239</v>
      </c>
      <c r="C198" s="2">
        <v>182.02260000000001</v>
      </c>
      <c r="D198" s="2" t="s">
        <v>1119</v>
      </c>
      <c r="E198" s="2">
        <v>34990.992900000005</v>
      </c>
    </row>
    <row r="199" spans="1:5">
      <c r="A199" s="3">
        <v>2050202</v>
      </c>
      <c r="B199" s="3" t="s">
        <v>1239</v>
      </c>
      <c r="C199" s="2">
        <v>824.09209999999996</v>
      </c>
      <c r="D199" s="2" t="s">
        <v>1119</v>
      </c>
      <c r="E199" s="2">
        <v>34990.992900000005</v>
      </c>
    </row>
    <row r="200" spans="1:5">
      <c r="A200" s="3">
        <v>2050202</v>
      </c>
      <c r="B200" s="3" t="s">
        <v>1239</v>
      </c>
      <c r="C200" s="2">
        <v>972.44100000000003</v>
      </c>
      <c r="D200" s="2" t="s">
        <v>1119</v>
      </c>
      <c r="E200" s="2">
        <v>34990.992900000005</v>
      </c>
    </row>
    <row r="201" spans="1:5">
      <c r="A201" s="3">
        <v>2050202</v>
      </c>
      <c r="B201" s="3" t="s">
        <v>1239</v>
      </c>
      <c r="C201" s="2">
        <v>1779.6075000000001</v>
      </c>
      <c r="D201" s="2" t="s">
        <v>1119</v>
      </c>
      <c r="E201" s="2">
        <v>34990.992900000005</v>
      </c>
    </row>
    <row r="202" spans="1:5">
      <c r="A202" s="3">
        <v>2050202</v>
      </c>
      <c r="B202" s="3" t="s">
        <v>1239</v>
      </c>
      <c r="C202" s="2">
        <v>541.28219999999999</v>
      </c>
      <c r="D202" s="2" t="s">
        <v>1119</v>
      </c>
      <c r="E202" s="2">
        <v>34990.992900000005</v>
      </c>
    </row>
    <row r="203" spans="1:5">
      <c r="A203" s="3">
        <v>2050202</v>
      </c>
      <c r="B203" s="3" t="s">
        <v>1239</v>
      </c>
      <c r="C203" s="2">
        <v>698.61389999999994</v>
      </c>
      <c r="D203" s="2" t="s">
        <v>1119</v>
      </c>
      <c r="E203" s="2">
        <v>34990.992900000005</v>
      </c>
    </row>
    <row r="204" spans="1:5">
      <c r="A204" s="3">
        <v>2050202</v>
      </c>
      <c r="B204" s="3" t="s">
        <v>1239</v>
      </c>
      <c r="C204" s="2">
        <v>1264.58</v>
      </c>
      <c r="D204" s="2" t="s">
        <v>1119</v>
      </c>
      <c r="E204" s="2">
        <v>34990.992900000005</v>
      </c>
    </row>
    <row r="205" spans="1:5">
      <c r="A205" s="3">
        <v>2050202</v>
      </c>
      <c r="B205" s="3" t="s">
        <v>1239</v>
      </c>
      <c r="C205" s="2">
        <v>544.68200000000002</v>
      </c>
      <c r="D205" s="2" t="s">
        <v>1119</v>
      </c>
      <c r="E205" s="2">
        <v>34990.992900000005</v>
      </c>
    </row>
    <row r="206" spans="1:5">
      <c r="A206" s="3">
        <v>2050202</v>
      </c>
      <c r="B206" s="3" t="s">
        <v>1239</v>
      </c>
      <c r="C206" s="2">
        <v>1305.8692000000001</v>
      </c>
      <c r="D206" s="2" t="s">
        <v>1119</v>
      </c>
      <c r="E206" s="2">
        <v>34990.992900000005</v>
      </c>
    </row>
    <row r="207" spans="1:5">
      <c r="A207" s="3">
        <v>2050203</v>
      </c>
      <c r="B207" s="3" t="s">
        <v>1234</v>
      </c>
      <c r="C207" s="2">
        <v>1945.6193000000001</v>
      </c>
      <c r="D207" s="2" t="s">
        <v>1119</v>
      </c>
      <c r="E207" s="2">
        <v>31181.509599999998</v>
      </c>
    </row>
    <row r="208" spans="1:5">
      <c r="A208" s="3">
        <v>2050203</v>
      </c>
      <c r="B208" s="3" t="s">
        <v>1234</v>
      </c>
      <c r="C208" s="2">
        <v>1011.0824</v>
      </c>
      <c r="D208" s="2" t="s">
        <v>1119</v>
      </c>
      <c r="E208" s="2">
        <v>31181.509599999998</v>
      </c>
    </row>
    <row r="209" spans="1:5">
      <c r="A209" s="3">
        <v>2050203</v>
      </c>
      <c r="B209" s="3" t="s">
        <v>1234</v>
      </c>
      <c r="C209" s="2">
        <v>1689.4970000000001</v>
      </c>
      <c r="D209" s="2" t="s">
        <v>1119</v>
      </c>
      <c r="E209" s="2">
        <v>31181.509599999998</v>
      </c>
    </row>
    <row r="210" spans="1:5">
      <c r="A210" s="3">
        <v>2050203</v>
      </c>
      <c r="B210" s="3" t="s">
        <v>1234</v>
      </c>
      <c r="C210" s="2">
        <v>1265.3941</v>
      </c>
      <c r="D210" s="2" t="s">
        <v>1119</v>
      </c>
      <c r="E210" s="2">
        <v>31181.509599999998</v>
      </c>
    </row>
    <row r="211" spans="1:5">
      <c r="A211" s="3">
        <v>2050203</v>
      </c>
      <c r="B211" s="3" t="s">
        <v>1234</v>
      </c>
      <c r="C211" s="2">
        <v>1306.3624</v>
      </c>
      <c r="D211" s="2" t="s">
        <v>1119</v>
      </c>
      <c r="E211" s="2">
        <v>31181.509599999998</v>
      </c>
    </row>
    <row r="212" spans="1:5">
      <c r="A212" s="3">
        <v>2050203</v>
      </c>
      <c r="B212" s="3" t="s">
        <v>1234</v>
      </c>
      <c r="C212" s="2">
        <v>172.07579999999999</v>
      </c>
      <c r="D212" s="2" t="s">
        <v>1119</v>
      </c>
      <c r="E212" s="2">
        <v>31181.509599999998</v>
      </c>
    </row>
    <row r="213" spans="1:5">
      <c r="A213" s="3">
        <v>2050203</v>
      </c>
      <c r="B213" s="3" t="s">
        <v>1234</v>
      </c>
      <c r="C213" s="2">
        <v>1737.6286</v>
      </c>
      <c r="D213" s="2" t="s">
        <v>1119</v>
      </c>
      <c r="E213" s="2">
        <v>31181.509599999998</v>
      </c>
    </row>
    <row r="214" spans="1:5">
      <c r="A214" s="3">
        <v>2050203</v>
      </c>
      <c r="B214" s="3" t="s">
        <v>1234</v>
      </c>
      <c r="C214" s="2">
        <v>1830.2854</v>
      </c>
      <c r="D214" s="2" t="s">
        <v>1119</v>
      </c>
      <c r="E214" s="2">
        <v>31181.509599999998</v>
      </c>
    </row>
    <row r="215" spans="1:5">
      <c r="A215" s="3">
        <v>2050203</v>
      </c>
      <c r="B215" s="3" t="s">
        <v>1234</v>
      </c>
      <c r="C215" s="2">
        <v>1399.7553</v>
      </c>
      <c r="D215" s="2" t="s">
        <v>1119</v>
      </c>
      <c r="E215" s="2">
        <v>31181.509599999998</v>
      </c>
    </row>
    <row r="216" spans="1:5">
      <c r="A216" s="3">
        <v>2050203</v>
      </c>
      <c r="B216" s="3" t="s">
        <v>1234</v>
      </c>
      <c r="C216" s="2">
        <v>906.32</v>
      </c>
      <c r="D216" s="2" t="s">
        <v>1119</v>
      </c>
      <c r="E216" s="2">
        <v>31181.509599999998</v>
      </c>
    </row>
    <row r="217" spans="1:5">
      <c r="A217" s="3">
        <v>2050203</v>
      </c>
      <c r="B217" s="3" t="s">
        <v>1234</v>
      </c>
      <c r="C217" s="2">
        <v>1823.3271999999999</v>
      </c>
      <c r="D217" s="2" t="s">
        <v>1119</v>
      </c>
      <c r="E217" s="2">
        <v>31181.509599999998</v>
      </c>
    </row>
    <row r="218" spans="1:5">
      <c r="A218" s="3">
        <v>2050203</v>
      </c>
      <c r="B218" s="3" t="s">
        <v>1234</v>
      </c>
      <c r="C218" s="2">
        <v>1128.8652999999999</v>
      </c>
      <c r="D218" s="2" t="s">
        <v>1119</v>
      </c>
      <c r="E218" s="2">
        <v>31181.509599999998</v>
      </c>
    </row>
    <row r="219" spans="1:5">
      <c r="A219" s="3">
        <v>2050203</v>
      </c>
      <c r="B219" s="3" t="s">
        <v>1234</v>
      </c>
      <c r="C219" s="2">
        <v>1230.4156</v>
      </c>
      <c r="D219" s="2" t="s">
        <v>1119</v>
      </c>
      <c r="E219" s="2">
        <v>31181.509599999998</v>
      </c>
    </row>
    <row r="220" spans="1:5">
      <c r="A220" s="3">
        <v>2050203</v>
      </c>
      <c r="B220" s="3" t="s">
        <v>1234</v>
      </c>
      <c r="C220" s="2">
        <v>1164.4973</v>
      </c>
      <c r="D220" s="2" t="s">
        <v>1119</v>
      </c>
      <c r="E220" s="2">
        <v>31181.509599999998</v>
      </c>
    </row>
    <row r="221" spans="1:5">
      <c r="A221" s="3">
        <v>2050203</v>
      </c>
      <c r="B221" s="3" t="s">
        <v>1234</v>
      </c>
      <c r="C221" s="2">
        <v>1439.0409999999999</v>
      </c>
      <c r="D221" s="2" t="s">
        <v>1119</v>
      </c>
      <c r="E221" s="2">
        <v>31181.509599999998</v>
      </c>
    </row>
    <row r="222" spans="1:5">
      <c r="A222" s="3">
        <v>2050203</v>
      </c>
      <c r="B222" s="3" t="s">
        <v>1234</v>
      </c>
      <c r="C222" s="2">
        <v>1838.6266000000001</v>
      </c>
      <c r="D222" s="2" t="s">
        <v>1119</v>
      </c>
      <c r="E222" s="2">
        <v>31181.509599999998</v>
      </c>
    </row>
    <row r="223" spans="1:5">
      <c r="A223" s="3">
        <v>2050203</v>
      </c>
      <c r="B223" s="3" t="s">
        <v>1234</v>
      </c>
      <c r="C223" s="2">
        <v>1108.9516000000001</v>
      </c>
      <c r="D223" s="2" t="s">
        <v>1119</v>
      </c>
      <c r="E223" s="2">
        <v>31181.509599999998</v>
      </c>
    </row>
    <row r="224" spans="1:5">
      <c r="A224" s="3">
        <v>2050203</v>
      </c>
      <c r="B224" s="3" t="s">
        <v>1234</v>
      </c>
      <c r="C224" s="2">
        <v>1404.5997</v>
      </c>
      <c r="D224" s="2" t="s">
        <v>1119</v>
      </c>
      <c r="E224" s="2">
        <v>31181.509599999998</v>
      </c>
    </row>
    <row r="225" spans="1:5">
      <c r="A225" s="3">
        <v>2050203</v>
      </c>
      <c r="B225" s="3" t="s">
        <v>1234</v>
      </c>
      <c r="C225" s="2">
        <v>634.68489999999997</v>
      </c>
      <c r="D225" s="2" t="s">
        <v>1119</v>
      </c>
      <c r="E225" s="2">
        <v>31181.509599999998</v>
      </c>
    </row>
    <row r="226" spans="1:5">
      <c r="A226" s="3">
        <v>2050203</v>
      </c>
      <c r="B226" s="3" t="s">
        <v>1234</v>
      </c>
      <c r="C226" s="2">
        <v>1891.0746999999999</v>
      </c>
      <c r="D226" s="2" t="s">
        <v>1119</v>
      </c>
      <c r="E226" s="2">
        <v>31181.509599999998</v>
      </c>
    </row>
    <row r="227" spans="1:5">
      <c r="A227" s="3">
        <v>2050203</v>
      </c>
      <c r="B227" s="3" t="s">
        <v>1234</v>
      </c>
      <c r="C227" s="2">
        <v>1757.5204000000001</v>
      </c>
      <c r="D227" s="2" t="s">
        <v>1119</v>
      </c>
      <c r="E227" s="2">
        <v>31181.509599999998</v>
      </c>
    </row>
    <row r="228" spans="1:5">
      <c r="A228" s="3">
        <v>2050203</v>
      </c>
      <c r="B228" s="3" t="s">
        <v>1234</v>
      </c>
      <c r="C228" s="2">
        <v>2495.8850000000002</v>
      </c>
      <c r="D228" s="2" t="s">
        <v>1119</v>
      </c>
      <c r="E228" s="2">
        <v>31181.509599999998</v>
      </c>
    </row>
    <row r="229" spans="1:5">
      <c r="A229" s="3">
        <v>2050204</v>
      </c>
      <c r="B229" s="3" t="s">
        <v>1240</v>
      </c>
      <c r="C229" s="2">
        <v>1985.6917000000001</v>
      </c>
      <c r="D229" s="2" t="s">
        <v>1119</v>
      </c>
      <c r="E229" s="2">
        <v>8633.7787000000008</v>
      </c>
    </row>
    <row r="230" spans="1:5">
      <c r="A230" s="3">
        <v>2050204</v>
      </c>
      <c r="B230" s="3" t="s">
        <v>1240</v>
      </c>
      <c r="C230" s="2">
        <v>91.171000000000006</v>
      </c>
      <c r="D230" s="2" t="s">
        <v>1119</v>
      </c>
      <c r="E230" s="2">
        <v>8633.7787000000008</v>
      </c>
    </row>
    <row r="231" spans="1:5">
      <c r="A231" s="3">
        <v>2050204</v>
      </c>
      <c r="B231" s="3" t="s">
        <v>1240</v>
      </c>
      <c r="C231" s="2">
        <v>6556.9160000000002</v>
      </c>
      <c r="D231" s="2" t="s">
        <v>1119</v>
      </c>
      <c r="E231" s="2">
        <v>8633.7787000000008</v>
      </c>
    </row>
    <row r="232" spans="1:5">
      <c r="A232" s="3">
        <v>2050299</v>
      </c>
      <c r="B232" s="3" t="s">
        <v>1241</v>
      </c>
      <c r="C232" s="2">
        <v>25.409800000000001</v>
      </c>
      <c r="D232" s="2" t="s">
        <v>1119</v>
      </c>
      <c r="E232" s="2">
        <v>25.409800000000001</v>
      </c>
    </row>
    <row r="233" spans="1:5">
      <c r="A233" s="3">
        <v>20503</v>
      </c>
      <c r="B233" s="3" t="s">
        <v>1242</v>
      </c>
      <c r="C233" s="2">
        <v>5869.2948999999999</v>
      </c>
      <c r="D233" s="2" t="s">
        <v>1119</v>
      </c>
      <c r="E233" s="2">
        <v>5869.2948999999999</v>
      </c>
    </row>
    <row r="234" spans="1:5">
      <c r="A234" s="3">
        <v>2050302</v>
      </c>
      <c r="B234" s="3" t="s">
        <v>1243</v>
      </c>
      <c r="C234" s="2">
        <v>5571.7614000000003</v>
      </c>
      <c r="D234" s="2" t="s">
        <v>1119</v>
      </c>
      <c r="E234" s="2">
        <v>5573.0810000000001</v>
      </c>
    </row>
    <row r="235" spans="1:5">
      <c r="A235" s="3">
        <v>2050302</v>
      </c>
      <c r="B235" s="3" t="s">
        <v>1243</v>
      </c>
      <c r="C235" s="2">
        <v>1.3196000000000001</v>
      </c>
      <c r="D235" s="2" t="s">
        <v>1119</v>
      </c>
      <c r="E235" s="2">
        <v>5573.0810000000001</v>
      </c>
    </row>
    <row r="236" spans="1:5">
      <c r="A236" s="3">
        <v>2050399</v>
      </c>
      <c r="B236" s="3" t="s">
        <v>1244</v>
      </c>
      <c r="C236" s="2">
        <v>296.21390000000002</v>
      </c>
      <c r="D236" s="2" t="s">
        <v>1119</v>
      </c>
      <c r="E236" s="2">
        <v>296.21390000000002</v>
      </c>
    </row>
    <row r="237" spans="1:5">
      <c r="A237" s="3">
        <v>20504</v>
      </c>
      <c r="B237" s="3" t="s">
        <v>1245</v>
      </c>
      <c r="C237" s="2">
        <v>54.912300000000002</v>
      </c>
      <c r="D237" s="2" t="s">
        <v>1119</v>
      </c>
      <c r="E237" s="2">
        <v>54.912300000000002</v>
      </c>
    </row>
    <row r="238" spans="1:5">
      <c r="A238" s="3">
        <v>2050403</v>
      </c>
      <c r="B238" s="3" t="s">
        <v>1247</v>
      </c>
      <c r="C238" s="2">
        <v>54.912300000000002</v>
      </c>
      <c r="D238" s="2" t="s">
        <v>1119</v>
      </c>
      <c r="E238" s="2">
        <v>54.912300000000002</v>
      </c>
    </row>
    <row r="239" spans="1:5">
      <c r="A239" s="3">
        <v>20505</v>
      </c>
      <c r="B239" s="3" t="s">
        <v>1249</v>
      </c>
      <c r="C239" s="2">
        <v>387.79649999999998</v>
      </c>
      <c r="D239" s="2" t="s">
        <v>1119</v>
      </c>
      <c r="E239" s="2">
        <v>387.79649999999998</v>
      </c>
    </row>
    <row r="240" spans="1:5">
      <c r="A240" s="3">
        <v>2050501</v>
      </c>
      <c r="B240" s="3" t="s">
        <v>1250</v>
      </c>
      <c r="C240" s="2">
        <v>387.79649999999998</v>
      </c>
      <c r="D240" s="2" t="s">
        <v>1119</v>
      </c>
      <c r="E240" s="2">
        <v>387.79649999999998</v>
      </c>
    </row>
    <row r="241" spans="1:5">
      <c r="A241" s="3">
        <v>20507</v>
      </c>
      <c r="B241" s="3" t="s">
        <v>1251</v>
      </c>
      <c r="C241" s="2">
        <v>583.03830000000005</v>
      </c>
      <c r="D241" s="2" t="s">
        <v>1119</v>
      </c>
      <c r="E241" s="2">
        <v>583.03830000000005</v>
      </c>
    </row>
    <row r="242" spans="1:5">
      <c r="A242" s="3">
        <v>2050701</v>
      </c>
      <c r="B242" s="3" t="s">
        <v>1252</v>
      </c>
      <c r="C242" s="2">
        <v>583.03830000000005</v>
      </c>
      <c r="D242" s="2" t="s">
        <v>1119</v>
      </c>
      <c r="E242" s="2">
        <v>583.03830000000005</v>
      </c>
    </row>
    <row r="243" spans="1:5">
      <c r="A243" s="3">
        <v>20508</v>
      </c>
      <c r="B243" s="3" t="s">
        <v>1253</v>
      </c>
      <c r="C243" s="2">
        <v>2404.5720609999998</v>
      </c>
      <c r="D243" s="2" t="s">
        <v>1119</v>
      </c>
      <c r="E243" s="2">
        <v>2404.5720609999998</v>
      </c>
    </row>
    <row r="244" spans="1:5">
      <c r="A244" s="3">
        <v>2050801</v>
      </c>
      <c r="B244" s="3" t="s">
        <v>1254</v>
      </c>
      <c r="C244" s="2">
        <v>1579.5718999999999</v>
      </c>
      <c r="D244" s="2" t="s">
        <v>1119</v>
      </c>
      <c r="E244" s="2">
        <v>1579.5718999999999</v>
      </c>
    </row>
    <row r="245" spans="1:5">
      <c r="A245" s="3">
        <v>2050802</v>
      </c>
      <c r="B245" s="3" t="s">
        <v>1255</v>
      </c>
      <c r="C245" s="2">
        <v>825.00016100000005</v>
      </c>
      <c r="D245" s="2" t="s">
        <v>1119</v>
      </c>
      <c r="E245" s="2">
        <v>825.00016100000005</v>
      </c>
    </row>
    <row r="246" spans="1:5">
      <c r="A246" s="3">
        <v>20509</v>
      </c>
      <c r="B246" s="3" t="s">
        <v>1256</v>
      </c>
      <c r="C246" s="2">
        <v>8689.3250000000007</v>
      </c>
      <c r="D246" s="2" t="s">
        <v>1119</v>
      </c>
      <c r="E246" s="2">
        <v>8689.3250000000007</v>
      </c>
    </row>
    <row r="247" spans="1:5">
      <c r="A247" s="3">
        <v>2050999</v>
      </c>
      <c r="B247" s="3" t="s">
        <v>1257</v>
      </c>
      <c r="C247" s="2">
        <v>8689.3250000000007</v>
      </c>
      <c r="D247" s="2" t="s">
        <v>1119</v>
      </c>
      <c r="E247" s="2">
        <v>8689.3250000000007</v>
      </c>
    </row>
    <row r="248" spans="1:5">
      <c r="A248" s="3">
        <v>20599</v>
      </c>
      <c r="B248" s="3" t="s">
        <v>1258</v>
      </c>
      <c r="C248" s="2">
        <v>1080.2913000000001</v>
      </c>
      <c r="D248" s="2" t="s">
        <v>1119</v>
      </c>
      <c r="E248" s="2">
        <v>1080.2913000000001</v>
      </c>
    </row>
    <row r="249" spans="1:5">
      <c r="A249" s="3">
        <v>2059999</v>
      </c>
      <c r="B249" s="3" t="s">
        <v>1258</v>
      </c>
      <c r="C249" s="2">
        <v>804</v>
      </c>
      <c r="D249" s="2" t="s">
        <v>1119</v>
      </c>
      <c r="E249" s="2">
        <v>1080.2912999999999</v>
      </c>
    </row>
    <row r="250" spans="1:5">
      <c r="A250" s="3">
        <v>2059999</v>
      </c>
      <c r="B250" s="3" t="s">
        <v>1258</v>
      </c>
      <c r="C250" s="2">
        <v>51.2913</v>
      </c>
      <c r="D250" s="2" t="s">
        <v>1119</v>
      </c>
      <c r="E250" s="2">
        <v>1080.2912999999999</v>
      </c>
    </row>
    <row r="251" spans="1:5">
      <c r="A251" s="3">
        <v>2059999</v>
      </c>
      <c r="B251" s="3" t="s">
        <v>1258</v>
      </c>
      <c r="C251" s="2">
        <v>225</v>
      </c>
      <c r="D251" s="2" t="s">
        <v>1119</v>
      </c>
      <c r="E251" s="2">
        <v>1080.2912999999999</v>
      </c>
    </row>
    <row r="252" spans="1:5">
      <c r="A252" s="3">
        <v>206</v>
      </c>
      <c r="B252" s="3" t="s">
        <v>1259</v>
      </c>
      <c r="C252" s="2">
        <v>13349.835800000001</v>
      </c>
      <c r="D252" s="2" t="s">
        <v>1119</v>
      </c>
      <c r="E252" s="2">
        <v>13349.835800000001</v>
      </c>
    </row>
    <row r="253" spans="1:5">
      <c r="A253" s="3">
        <v>20603</v>
      </c>
      <c r="B253" s="3" t="s">
        <v>1263</v>
      </c>
      <c r="C253" s="2">
        <v>5410</v>
      </c>
      <c r="D253" s="2" t="s">
        <v>1119</v>
      </c>
      <c r="E253" s="2">
        <v>5410</v>
      </c>
    </row>
    <row r="254" spans="1:5">
      <c r="A254" s="3">
        <v>2060399</v>
      </c>
      <c r="B254" s="3" t="s">
        <v>1264</v>
      </c>
      <c r="C254" s="2">
        <v>2647</v>
      </c>
      <c r="D254" s="2" t="s">
        <v>1119</v>
      </c>
      <c r="E254" s="2">
        <v>5410</v>
      </c>
    </row>
    <row r="255" spans="1:5">
      <c r="A255" s="3">
        <v>2060399</v>
      </c>
      <c r="B255" s="3" t="s">
        <v>1264</v>
      </c>
      <c r="C255" s="2">
        <v>2763</v>
      </c>
      <c r="D255" s="2" t="s">
        <v>1119</v>
      </c>
      <c r="E255" s="2">
        <v>5410</v>
      </c>
    </row>
    <row r="256" spans="1:5">
      <c r="A256" s="3">
        <v>20604</v>
      </c>
      <c r="B256" s="3" t="s">
        <v>1265</v>
      </c>
      <c r="C256" s="2">
        <v>3409.8357999999998</v>
      </c>
      <c r="D256" s="2" t="s">
        <v>1119</v>
      </c>
      <c r="E256" s="2">
        <v>3409.8357999999998</v>
      </c>
    </row>
    <row r="257" spans="1:5">
      <c r="A257" s="3">
        <v>2060401</v>
      </c>
      <c r="B257" s="3" t="s">
        <v>1266</v>
      </c>
      <c r="C257" s="2">
        <v>368.61489999999998</v>
      </c>
      <c r="D257" s="2" t="s">
        <v>1119</v>
      </c>
      <c r="E257" s="2">
        <v>444.83579999999995</v>
      </c>
    </row>
    <row r="258" spans="1:5">
      <c r="A258" s="3">
        <v>2060401</v>
      </c>
      <c r="B258" s="3" t="s">
        <v>1266</v>
      </c>
      <c r="C258" s="2">
        <v>76.2209</v>
      </c>
      <c r="D258" s="2" t="s">
        <v>1119</v>
      </c>
      <c r="E258" s="2">
        <v>444.83579999999995</v>
      </c>
    </row>
    <row r="259" spans="1:5">
      <c r="A259" s="3">
        <v>2060402</v>
      </c>
      <c r="B259" s="3" t="s">
        <v>1267</v>
      </c>
      <c r="C259" s="2">
        <v>2965</v>
      </c>
      <c r="D259" s="2" t="s">
        <v>1119</v>
      </c>
      <c r="E259" s="2">
        <v>2965</v>
      </c>
    </row>
    <row r="260" spans="1:5">
      <c r="A260" s="3">
        <v>20607</v>
      </c>
      <c r="B260" s="3" t="s">
        <v>1269</v>
      </c>
      <c r="C260" s="2">
        <v>30</v>
      </c>
      <c r="D260" s="2" t="s">
        <v>1119</v>
      </c>
      <c r="E260" s="2">
        <v>30</v>
      </c>
    </row>
    <row r="261" spans="1:5">
      <c r="A261" s="3">
        <v>2060702</v>
      </c>
      <c r="B261" s="3" t="s">
        <v>1270</v>
      </c>
      <c r="C261" s="2">
        <v>30</v>
      </c>
      <c r="D261" s="2" t="s">
        <v>1119</v>
      </c>
      <c r="E261" s="2">
        <v>30</v>
      </c>
    </row>
    <row r="262" spans="1:5">
      <c r="A262" s="3">
        <v>20699</v>
      </c>
      <c r="B262" s="3" t="s">
        <v>1272</v>
      </c>
      <c r="C262" s="2">
        <v>4500</v>
      </c>
      <c r="D262" s="2" t="s">
        <v>1119</v>
      </c>
      <c r="E262" s="2">
        <v>4500</v>
      </c>
    </row>
    <row r="263" spans="1:5">
      <c r="A263" s="3">
        <v>2069999</v>
      </c>
      <c r="B263" s="3" t="s">
        <v>1272</v>
      </c>
      <c r="C263" s="2">
        <v>1500</v>
      </c>
      <c r="D263" s="2" t="s">
        <v>1119</v>
      </c>
      <c r="E263" s="2">
        <v>4500</v>
      </c>
    </row>
    <row r="264" spans="1:5">
      <c r="A264" s="3">
        <v>2069999</v>
      </c>
      <c r="B264" s="3" t="s">
        <v>1272</v>
      </c>
      <c r="C264" s="2">
        <v>3000</v>
      </c>
      <c r="D264" s="2" t="s">
        <v>1119</v>
      </c>
      <c r="E264" s="2">
        <v>4500</v>
      </c>
    </row>
    <row r="265" spans="1:5">
      <c r="A265" s="3">
        <v>207</v>
      </c>
      <c r="B265" s="3" t="s">
        <v>1274</v>
      </c>
      <c r="C265" s="2">
        <v>6245.1321820000003</v>
      </c>
      <c r="D265" s="2" t="s">
        <v>1119</v>
      </c>
      <c r="E265" s="2">
        <v>6245.1321820000003</v>
      </c>
    </row>
    <row r="266" spans="1:5">
      <c r="A266" s="3">
        <v>20701</v>
      </c>
      <c r="B266" s="3" t="s">
        <v>1275</v>
      </c>
      <c r="C266" s="2">
        <v>3384.1424350000002</v>
      </c>
      <c r="D266" s="2" t="s">
        <v>1119</v>
      </c>
      <c r="E266" s="2">
        <v>3384.1424350000002</v>
      </c>
    </row>
    <row r="267" spans="1:5">
      <c r="A267" s="3">
        <v>2070101</v>
      </c>
      <c r="B267" s="3" t="s">
        <v>1121</v>
      </c>
      <c r="C267" s="2">
        <v>393.82853</v>
      </c>
      <c r="D267" s="2" t="s">
        <v>1119</v>
      </c>
      <c r="E267" s="2">
        <v>393.82853</v>
      </c>
    </row>
    <row r="268" spans="1:5">
      <c r="A268" s="3">
        <v>2070104</v>
      </c>
      <c r="B268" s="3" t="s">
        <v>1277</v>
      </c>
      <c r="C268" s="2">
        <v>270.60812499999997</v>
      </c>
      <c r="D268" s="2" t="s">
        <v>1119</v>
      </c>
      <c r="E268" s="2">
        <v>270.60812499999997</v>
      </c>
    </row>
    <row r="269" spans="1:5">
      <c r="A269" s="3">
        <v>2070107</v>
      </c>
      <c r="B269" s="3" t="s">
        <v>1278</v>
      </c>
      <c r="C269" s="2">
        <v>150.31045600000002</v>
      </c>
      <c r="D269" s="2" t="s">
        <v>1119</v>
      </c>
      <c r="E269" s="2">
        <v>150.31045600000002</v>
      </c>
    </row>
    <row r="270" spans="1:5">
      <c r="A270" s="3">
        <v>2070108</v>
      </c>
      <c r="B270" s="3" t="s">
        <v>1279</v>
      </c>
      <c r="C270" s="2">
        <v>498</v>
      </c>
      <c r="D270" s="2" t="s">
        <v>1119</v>
      </c>
      <c r="E270" s="2">
        <v>498</v>
      </c>
    </row>
    <row r="271" spans="1:5">
      <c r="A271" s="3">
        <v>2070109</v>
      </c>
      <c r="B271" s="3" t="s">
        <v>1280</v>
      </c>
      <c r="C271" s="2">
        <v>372.70800400000002</v>
      </c>
      <c r="D271" s="2" t="s">
        <v>1119</v>
      </c>
      <c r="E271" s="2">
        <v>372.70800400000002</v>
      </c>
    </row>
    <row r="272" spans="1:5">
      <c r="A272" s="3">
        <v>2070112</v>
      </c>
      <c r="B272" s="3" t="s">
        <v>1281</v>
      </c>
      <c r="C272" s="2">
        <v>188.68732</v>
      </c>
      <c r="D272" s="2" t="s">
        <v>1119</v>
      </c>
      <c r="E272" s="2">
        <v>188.68732</v>
      </c>
    </row>
    <row r="273" spans="1:5">
      <c r="A273" s="3">
        <v>2070199</v>
      </c>
      <c r="B273" s="3" t="s">
        <v>1282</v>
      </c>
      <c r="C273" s="2">
        <v>1500</v>
      </c>
      <c r="D273" s="2" t="s">
        <v>1119</v>
      </c>
      <c r="E273" s="2">
        <v>1510</v>
      </c>
    </row>
    <row r="274" spans="1:5">
      <c r="A274" s="3">
        <v>2070199</v>
      </c>
      <c r="B274" s="3" t="s">
        <v>1282</v>
      </c>
      <c r="C274" s="2">
        <v>10</v>
      </c>
      <c r="D274" s="2" t="s">
        <v>1119</v>
      </c>
      <c r="E274" s="2">
        <v>1510</v>
      </c>
    </row>
    <row r="275" spans="1:5">
      <c r="A275" s="3">
        <v>20702</v>
      </c>
      <c r="B275" s="3" t="s">
        <v>1283</v>
      </c>
      <c r="C275" s="2">
        <v>819.15224699999999</v>
      </c>
      <c r="D275" s="2" t="s">
        <v>1119</v>
      </c>
      <c r="E275" s="2">
        <v>819.15224699999999</v>
      </c>
    </row>
    <row r="276" spans="1:5">
      <c r="A276" s="3">
        <v>2070204</v>
      </c>
      <c r="B276" s="3" t="s">
        <v>1284</v>
      </c>
      <c r="C276" s="2">
        <v>70</v>
      </c>
      <c r="D276" s="2" t="s">
        <v>1119</v>
      </c>
      <c r="E276" s="2">
        <v>70</v>
      </c>
    </row>
    <row r="277" spans="1:5">
      <c r="A277" s="3">
        <v>2070205</v>
      </c>
      <c r="B277" s="3" t="s">
        <v>1285</v>
      </c>
      <c r="C277" s="2">
        <v>749.15224699999999</v>
      </c>
      <c r="D277" s="2" t="s">
        <v>1119</v>
      </c>
      <c r="E277" s="2">
        <v>749.15224699999999</v>
      </c>
    </row>
    <row r="278" spans="1:5">
      <c r="A278" s="3">
        <v>20703</v>
      </c>
      <c r="B278" s="3" t="s">
        <v>1286</v>
      </c>
      <c r="C278" s="2">
        <v>286.02749999999997</v>
      </c>
      <c r="D278" s="2" t="s">
        <v>1119</v>
      </c>
      <c r="E278" s="2">
        <v>286.02749999999997</v>
      </c>
    </row>
    <row r="279" spans="1:5">
      <c r="A279" s="3">
        <v>2070301</v>
      </c>
      <c r="B279" s="3" t="s">
        <v>1121</v>
      </c>
      <c r="C279" s="2">
        <v>103.35290000000001</v>
      </c>
      <c r="D279" s="2" t="s">
        <v>1119</v>
      </c>
      <c r="E279" s="2">
        <v>103.35290000000001</v>
      </c>
    </row>
    <row r="280" spans="1:5">
      <c r="A280" s="3">
        <v>2070304</v>
      </c>
      <c r="B280" s="3" t="s">
        <v>1287</v>
      </c>
      <c r="C280" s="2">
        <v>150.6746</v>
      </c>
      <c r="D280" s="2" t="s">
        <v>1119</v>
      </c>
      <c r="E280" s="2">
        <v>150.6746</v>
      </c>
    </row>
    <row r="281" spans="1:5">
      <c r="A281" s="3">
        <v>2070308</v>
      </c>
      <c r="B281" s="3" t="s">
        <v>1288</v>
      </c>
      <c r="C281" s="2">
        <v>32</v>
      </c>
      <c r="D281" s="2" t="s">
        <v>1119</v>
      </c>
      <c r="E281" s="2">
        <v>32</v>
      </c>
    </row>
    <row r="282" spans="1:5">
      <c r="A282" s="3">
        <v>20704</v>
      </c>
      <c r="B282" s="3" t="s">
        <v>1290</v>
      </c>
      <c r="C282" s="2">
        <v>1725.81</v>
      </c>
      <c r="D282" s="2" t="s">
        <v>1119</v>
      </c>
      <c r="E282" s="2">
        <v>1725.81</v>
      </c>
    </row>
    <row r="283" spans="1:5">
      <c r="A283" s="3">
        <v>2070405</v>
      </c>
      <c r="B283" s="3" t="s">
        <v>1291</v>
      </c>
      <c r="C283" s="2">
        <v>1615.81</v>
      </c>
      <c r="D283" s="2" t="s">
        <v>1119</v>
      </c>
      <c r="E283" s="2">
        <v>1615.81</v>
      </c>
    </row>
    <row r="284" spans="1:5">
      <c r="A284" s="3">
        <v>2070499</v>
      </c>
      <c r="B284" s="3" t="s">
        <v>1292</v>
      </c>
      <c r="C284" s="2">
        <v>110</v>
      </c>
      <c r="D284" s="2" t="s">
        <v>1119</v>
      </c>
      <c r="E284" s="2">
        <v>110</v>
      </c>
    </row>
    <row r="285" spans="1:5">
      <c r="A285" s="3">
        <v>20705</v>
      </c>
      <c r="B285" s="3" t="s">
        <v>1293</v>
      </c>
      <c r="C285" s="2">
        <v>30</v>
      </c>
      <c r="D285" s="2" t="s">
        <v>1119</v>
      </c>
      <c r="E285" s="2">
        <v>30</v>
      </c>
    </row>
    <row r="286" spans="1:5">
      <c r="A286" s="3">
        <v>2070504</v>
      </c>
      <c r="B286" s="3" t="s">
        <v>1294</v>
      </c>
      <c r="C286" s="2">
        <v>30</v>
      </c>
      <c r="D286" s="2" t="s">
        <v>1119</v>
      </c>
      <c r="E286" s="2">
        <v>30</v>
      </c>
    </row>
    <row r="287" spans="1:5">
      <c r="A287" s="3">
        <v>208</v>
      </c>
      <c r="B287" s="3" t="s">
        <v>1297</v>
      </c>
      <c r="C287" s="2">
        <v>64934.488449999997</v>
      </c>
      <c r="D287" s="2" t="s">
        <v>1119</v>
      </c>
      <c r="E287" s="2">
        <v>64934.488449999997</v>
      </c>
    </row>
    <row r="288" spans="1:5">
      <c r="A288" s="3">
        <v>20801</v>
      </c>
      <c r="B288" s="3" t="s">
        <v>1298</v>
      </c>
      <c r="C288" s="2">
        <v>1634.2736</v>
      </c>
      <c r="D288" s="2" t="s">
        <v>1119</v>
      </c>
      <c r="E288" s="2">
        <v>1634.2736</v>
      </c>
    </row>
    <row r="289" spans="1:5">
      <c r="A289" s="3">
        <v>2080105</v>
      </c>
      <c r="B289" s="3" t="s">
        <v>1302</v>
      </c>
      <c r="C289" s="2">
        <v>148.07509999999999</v>
      </c>
      <c r="D289" s="2" t="s">
        <v>1119</v>
      </c>
      <c r="E289" s="2">
        <v>148.07509999999999</v>
      </c>
    </row>
    <row r="290" spans="1:5">
      <c r="A290" s="3">
        <v>2080106</v>
      </c>
      <c r="B290" s="3" t="s">
        <v>1303</v>
      </c>
      <c r="C290" s="2">
        <v>346.00650000000002</v>
      </c>
      <c r="D290" s="2" t="s">
        <v>1119</v>
      </c>
      <c r="E290" s="2">
        <v>346.00650000000002</v>
      </c>
    </row>
    <row r="291" spans="1:5">
      <c r="A291" s="3">
        <v>2080109</v>
      </c>
      <c r="B291" s="3" t="s">
        <v>1304</v>
      </c>
      <c r="C291" s="2">
        <v>999.86170000000004</v>
      </c>
      <c r="D291" s="2" t="s">
        <v>1119</v>
      </c>
      <c r="E291" s="2">
        <v>1014.8617</v>
      </c>
    </row>
    <row r="292" spans="1:5">
      <c r="A292" s="3">
        <v>2080109</v>
      </c>
      <c r="B292" s="3" t="s">
        <v>1304</v>
      </c>
      <c r="C292" s="2">
        <v>15</v>
      </c>
      <c r="D292" s="2" t="s">
        <v>1119</v>
      </c>
      <c r="E292" s="2">
        <v>1014.8617</v>
      </c>
    </row>
    <row r="293" spans="1:5">
      <c r="A293" s="3">
        <v>2080112</v>
      </c>
      <c r="B293" s="3" t="s">
        <v>1305</v>
      </c>
      <c r="C293" s="2">
        <v>125.33029999999999</v>
      </c>
      <c r="D293" s="2" t="s">
        <v>1119</v>
      </c>
      <c r="E293" s="2">
        <v>125.33029999999999</v>
      </c>
    </row>
    <row r="294" spans="1:5">
      <c r="A294" s="3">
        <v>20802</v>
      </c>
      <c r="B294" s="3" t="s">
        <v>1308</v>
      </c>
      <c r="C294" s="2">
        <v>2969.0093000000002</v>
      </c>
      <c r="D294" s="2" t="s">
        <v>1119</v>
      </c>
      <c r="E294" s="2">
        <v>2969.0093000000002</v>
      </c>
    </row>
    <row r="295" spans="1:5">
      <c r="A295" s="3">
        <v>2080201</v>
      </c>
      <c r="B295" s="3" t="s">
        <v>1121</v>
      </c>
      <c r="C295" s="2">
        <v>382.8186</v>
      </c>
      <c r="D295" s="2" t="s">
        <v>1119</v>
      </c>
      <c r="E295" s="2">
        <v>382.8186</v>
      </c>
    </row>
    <row r="296" spans="1:5">
      <c r="A296" s="3">
        <v>2080204</v>
      </c>
      <c r="B296" s="3" t="s">
        <v>1309</v>
      </c>
      <c r="C296" s="2">
        <v>120</v>
      </c>
      <c r="D296" s="2" t="s">
        <v>1119</v>
      </c>
      <c r="E296" s="2">
        <v>120</v>
      </c>
    </row>
    <row r="297" spans="1:5">
      <c r="A297" s="3">
        <v>2080205</v>
      </c>
      <c r="B297" s="3" t="s">
        <v>1310</v>
      </c>
      <c r="C297" s="2">
        <v>28</v>
      </c>
      <c r="D297" s="2" t="s">
        <v>1119</v>
      </c>
      <c r="E297" s="2">
        <v>28</v>
      </c>
    </row>
    <row r="298" spans="1:5">
      <c r="A298" s="3">
        <v>2080207</v>
      </c>
      <c r="B298" s="3" t="s">
        <v>1312</v>
      </c>
      <c r="C298" s="2">
        <v>72</v>
      </c>
      <c r="D298" s="2" t="s">
        <v>1119</v>
      </c>
      <c r="E298" s="2">
        <v>72</v>
      </c>
    </row>
    <row r="299" spans="1:5">
      <c r="A299" s="3">
        <v>2080208</v>
      </c>
      <c r="B299" s="3" t="s">
        <v>1313</v>
      </c>
      <c r="C299" s="2">
        <v>1939.5</v>
      </c>
      <c r="D299" s="2" t="s">
        <v>1119</v>
      </c>
      <c r="E299" s="2">
        <v>1939.5</v>
      </c>
    </row>
    <row r="300" spans="1:5">
      <c r="A300" s="3">
        <v>2080299</v>
      </c>
      <c r="B300" s="3" t="s">
        <v>1314</v>
      </c>
      <c r="C300" s="2">
        <v>387.9923</v>
      </c>
      <c r="D300" s="2" t="s">
        <v>1119</v>
      </c>
      <c r="E300" s="2">
        <v>426.69069999999999</v>
      </c>
    </row>
    <row r="301" spans="1:5">
      <c r="A301" s="3">
        <v>2080299</v>
      </c>
      <c r="B301" s="3" t="s">
        <v>1314</v>
      </c>
      <c r="C301" s="2">
        <v>38.698399999999999</v>
      </c>
      <c r="D301" s="2" t="s">
        <v>1119</v>
      </c>
      <c r="E301" s="2">
        <v>426.69069999999999</v>
      </c>
    </row>
    <row r="302" spans="1:5">
      <c r="A302" s="3">
        <v>20803</v>
      </c>
      <c r="B302" s="3" t="s">
        <v>1315</v>
      </c>
      <c r="C302" s="2">
        <v>36076.247938</v>
      </c>
      <c r="D302" s="2" t="s">
        <v>1119</v>
      </c>
      <c r="E302" s="2">
        <v>36076.247938</v>
      </c>
    </row>
    <row r="303" spans="1:5">
      <c r="A303" s="3">
        <v>2080301</v>
      </c>
      <c r="B303" s="3" t="s">
        <v>1316</v>
      </c>
      <c r="C303" s="2">
        <v>19.950199999999999</v>
      </c>
      <c r="D303" s="2" t="s">
        <v>1119</v>
      </c>
      <c r="E303" s="2">
        <v>447.46078</v>
      </c>
    </row>
    <row r="304" spans="1:5">
      <c r="A304" s="3">
        <v>2080301</v>
      </c>
      <c r="B304" s="3" t="s">
        <v>1316</v>
      </c>
      <c r="C304" s="2">
        <v>27.08418</v>
      </c>
      <c r="D304" s="2" t="s">
        <v>1119</v>
      </c>
      <c r="E304" s="2">
        <v>447.46078</v>
      </c>
    </row>
    <row r="305" spans="1:5">
      <c r="A305" s="3">
        <v>2080301</v>
      </c>
      <c r="B305" s="3" t="s">
        <v>1316</v>
      </c>
      <c r="C305" s="2">
        <v>25.3491</v>
      </c>
      <c r="D305" s="2" t="s">
        <v>1119</v>
      </c>
      <c r="E305" s="2">
        <v>447.46078</v>
      </c>
    </row>
    <row r="306" spans="1:5">
      <c r="A306" s="3">
        <v>2080301</v>
      </c>
      <c r="B306" s="3" t="s">
        <v>1316</v>
      </c>
      <c r="C306" s="2">
        <v>7.1520000000000001</v>
      </c>
      <c r="D306" s="2" t="s">
        <v>1119</v>
      </c>
      <c r="E306" s="2">
        <v>447.46078</v>
      </c>
    </row>
    <row r="307" spans="1:5">
      <c r="A307" s="3">
        <v>2080301</v>
      </c>
      <c r="B307" s="3" t="s">
        <v>1316</v>
      </c>
      <c r="C307" s="2">
        <v>18.800999999999998</v>
      </c>
      <c r="D307" s="2" t="s">
        <v>1119</v>
      </c>
      <c r="E307" s="2">
        <v>447.46078</v>
      </c>
    </row>
    <row r="308" spans="1:5">
      <c r="A308" s="3">
        <v>2080301</v>
      </c>
      <c r="B308" s="3" t="s">
        <v>1316</v>
      </c>
      <c r="C308" s="2">
        <v>31.2516</v>
      </c>
      <c r="D308" s="2" t="s">
        <v>1119</v>
      </c>
      <c r="E308" s="2">
        <v>447.46078</v>
      </c>
    </row>
    <row r="309" spans="1:5">
      <c r="A309" s="3">
        <v>2080301</v>
      </c>
      <c r="B309" s="3" t="s">
        <v>1316</v>
      </c>
      <c r="C309" s="2">
        <v>8.1700999999999997</v>
      </c>
      <c r="D309" s="2" t="s">
        <v>1119</v>
      </c>
      <c r="E309" s="2">
        <v>447.46078</v>
      </c>
    </row>
    <row r="310" spans="1:5">
      <c r="A310" s="3">
        <v>2080301</v>
      </c>
      <c r="B310" s="3" t="s">
        <v>1316</v>
      </c>
      <c r="C310" s="2">
        <v>309.70260000000002</v>
      </c>
      <c r="D310" s="2" t="s">
        <v>1119</v>
      </c>
      <c r="E310" s="2">
        <v>447.46078</v>
      </c>
    </row>
    <row r="311" spans="1:5">
      <c r="A311" s="3">
        <v>2080302</v>
      </c>
      <c r="B311" s="3" t="s">
        <v>1317</v>
      </c>
      <c r="C311" s="2">
        <v>2.0313129999999999</v>
      </c>
      <c r="D311" s="2" t="s">
        <v>1119</v>
      </c>
      <c r="E311" s="2">
        <v>8.5739129999999992</v>
      </c>
    </row>
    <row r="312" spans="1:5">
      <c r="A312" s="3">
        <v>2080302</v>
      </c>
      <c r="B312" s="3" t="s">
        <v>1317</v>
      </c>
      <c r="C312" s="2">
        <v>1E-4</v>
      </c>
      <c r="D312" s="2" t="s">
        <v>1119</v>
      </c>
      <c r="E312" s="2">
        <v>8.5739129999999992</v>
      </c>
    </row>
    <row r="313" spans="1:5">
      <c r="A313" s="3">
        <v>2080302</v>
      </c>
      <c r="B313" s="3" t="s">
        <v>1317</v>
      </c>
      <c r="C313" s="2">
        <v>2.7885</v>
      </c>
      <c r="D313" s="2" t="s">
        <v>1119</v>
      </c>
      <c r="E313" s="2">
        <v>8.5739129999999992</v>
      </c>
    </row>
    <row r="314" spans="1:5">
      <c r="A314" s="3">
        <v>2080302</v>
      </c>
      <c r="B314" s="3" t="s">
        <v>1317</v>
      </c>
      <c r="C314" s="2">
        <v>2.3439000000000001</v>
      </c>
      <c r="D314" s="2" t="s">
        <v>1119</v>
      </c>
      <c r="E314" s="2">
        <v>8.5739129999999992</v>
      </c>
    </row>
    <row r="315" spans="1:5">
      <c r="A315" s="3">
        <v>2080302</v>
      </c>
      <c r="B315" s="3" t="s">
        <v>1317</v>
      </c>
      <c r="C315" s="2">
        <v>1.4100999999999999</v>
      </c>
      <c r="D315" s="2" t="s">
        <v>1119</v>
      </c>
      <c r="E315" s="2">
        <v>8.5739129999999992</v>
      </c>
    </row>
    <row r="316" spans="1:5">
      <c r="A316" s="3">
        <v>2080303</v>
      </c>
      <c r="B316" s="3" t="s">
        <v>1318</v>
      </c>
      <c r="C316" s="2">
        <v>21.067799999999998</v>
      </c>
      <c r="D316" s="2" t="s">
        <v>1119</v>
      </c>
      <c r="E316" s="2">
        <v>9799.207026</v>
      </c>
    </row>
    <row r="317" spans="1:5">
      <c r="A317" s="3">
        <v>2080303</v>
      </c>
      <c r="B317" s="3" t="s">
        <v>1318</v>
      </c>
      <c r="C317" s="2">
        <v>2840</v>
      </c>
      <c r="D317" s="2" t="s">
        <v>1119</v>
      </c>
      <c r="E317" s="2">
        <v>9799.207026</v>
      </c>
    </row>
    <row r="318" spans="1:5">
      <c r="A318" s="3">
        <v>2080303</v>
      </c>
      <c r="B318" s="3" t="s">
        <v>1318</v>
      </c>
      <c r="C318" s="2">
        <v>253.28559999999999</v>
      </c>
      <c r="D318" s="2" t="s">
        <v>1119</v>
      </c>
      <c r="E318" s="2">
        <v>9799.207026</v>
      </c>
    </row>
    <row r="319" spans="1:5">
      <c r="A319" s="3">
        <v>2080303</v>
      </c>
      <c r="B319" s="3" t="s">
        <v>1318</v>
      </c>
      <c r="C319" s="2">
        <v>23.973700000000001</v>
      </c>
      <c r="D319" s="2" t="s">
        <v>1119</v>
      </c>
      <c r="E319" s="2">
        <v>9799.207026</v>
      </c>
    </row>
    <row r="320" spans="1:5">
      <c r="A320" s="3">
        <v>2080303</v>
      </c>
      <c r="B320" s="3" t="s">
        <v>1318</v>
      </c>
      <c r="C320" s="2">
        <v>5.9127999999999998</v>
      </c>
      <c r="D320" s="2" t="s">
        <v>1119</v>
      </c>
      <c r="E320" s="2">
        <v>9799.207026</v>
      </c>
    </row>
    <row r="321" spans="1:5">
      <c r="A321" s="3">
        <v>2080303</v>
      </c>
      <c r="B321" s="3" t="s">
        <v>1318</v>
      </c>
      <c r="C321" s="2">
        <v>6601</v>
      </c>
      <c r="D321" s="2" t="s">
        <v>1119</v>
      </c>
      <c r="E321" s="2">
        <v>9799.207026</v>
      </c>
    </row>
    <row r="322" spans="1:5">
      <c r="A322" s="3">
        <v>2080303</v>
      </c>
      <c r="B322" s="3" t="s">
        <v>1318</v>
      </c>
      <c r="C322" s="2">
        <v>3.2328000000000001</v>
      </c>
      <c r="D322" s="2" t="s">
        <v>1119</v>
      </c>
      <c r="E322" s="2">
        <v>9799.207026</v>
      </c>
    </row>
    <row r="323" spans="1:5">
      <c r="A323" s="3">
        <v>2080303</v>
      </c>
      <c r="B323" s="3" t="s">
        <v>1318</v>
      </c>
      <c r="C323" s="2">
        <v>13.441800000000001</v>
      </c>
      <c r="D323" s="2" t="s">
        <v>1119</v>
      </c>
      <c r="E323" s="2">
        <v>9799.207026</v>
      </c>
    </row>
    <row r="324" spans="1:5">
      <c r="A324" s="3">
        <v>2080303</v>
      </c>
      <c r="B324" s="3" t="s">
        <v>1318</v>
      </c>
      <c r="C324" s="2">
        <v>18.268799999999999</v>
      </c>
      <c r="D324" s="2" t="s">
        <v>1119</v>
      </c>
      <c r="E324" s="2">
        <v>9799.207026</v>
      </c>
    </row>
    <row r="325" spans="1:5">
      <c r="A325" s="3">
        <v>2080303</v>
      </c>
      <c r="B325" s="3" t="s">
        <v>1318</v>
      </c>
      <c r="C325" s="2">
        <v>19.023726</v>
      </c>
      <c r="D325" s="2" t="s">
        <v>1119</v>
      </c>
      <c r="E325" s="2">
        <v>9799.207026</v>
      </c>
    </row>
    <row r="326" spans="1:5">
      <c r="A326" s="3">
        <v>2080304</v>
      </c>
      <c r="B326" s="3" t="s">
        <v>1319</v>
      </c>
      <c r="C326" s="2">
        <v>0.27084200000000003</v>
      </c>
      <c r="D326" s="2" t="s">
        <v>1119</v>
      </c>
      <c r="E326" s="2">
        <v>4.4748419999999998</v>
      </c>
    </row>
    <row r="327" spans="1:5">
      <c r="A327" s="3">
        <v>2080304</v>
      </c>
      <c r="B327" s="3" t="s">
        <v>1319</v>
      </c>
      <c r="C327" s="2">
        <v>8.1799999999999998E-2</v>
      </c>
      <c r="D327" s="2" t="s">
        <v>1119</v>
      </c>
      <c r="E327" s="2">
        <v>4.4748419999999998</v>
      </c>
    </row>
    <row r="328" spans="1:5">
      <c r="A328" s="3">
        <v>2080304</v>
      </c>
      <c r="B328" s="3" t="s">
        <v>1319</v>
      </c>
      <c r="C328" s="2">
        <v>7.1499999999999994E-2</v>
      </c>
      <c r="D328" s="2" t="s">
        <v>1119</v>
      </c>
      <c r="E328" s="2">
        <v>4.4748419999999998</v>
      </c>
    </row>
    <row r="329" spans="1:5">
      <c r="A329" s="3">
        <v>2080304</v>
      </c>
      <c r="B329" s="3" t="s">
        <v>1319</v>
      </c>
      <c r="C329" s="2">
        <v>0.19950000000000001</v>
      </c>
      <c r="D329" s="2" t="s">
        <v>1119</v>
      </c>
      <c r="E329" s="2">
        <v>4.4748419999999998</v>
      </c>
    </row>
    <row r="330" spans="1:5">
      <c r="A330" s="3">
        <v>2080304</v>
      </c>
      <c r="B330" s="3" t="s">
        <v>1319</v>
      </c>
      <c r="C330" s="2">
        <v>3.0971000000000002</v>
      </c>
      <c r="D330" s="2" t="s">
        <v>1119</v>
      </c>
      <c r="E330" s="2">
        <v>4.4748419999999998</v>
      </c>
    </row>
    <row r="331" spans="1:5">
      <c r="A331" s="3">
        <v>2080304</v>
      </c>
      <c r="B331" s="3" t="s">
        <v>1319</v>
      </c>
      <c r="C331" s="2">
        <v>0.2535</v>
      </c>
      <c r="D331" s="2" t="s">
        <v>1119</v>
      </c>
      <c r="E331" s="2">
        <v>4.4748419999999998</v>
      </c>
    </row>
    <row r="332" spans="1:5">
      <c r="A332" s="3">
        <v>2080304</v>
      </c>
      <c r="B332" s="3" t="s">
        <v>1319</v>
      </c>
      <c r="C332" s="2">
        <v>0.31259999999999999</v>
      </c>
      <c r="D332" s="2" t="s">
        <v>1119</v>
      </c>
      <c r="E332" s="2">
        <v>4.4748419999999998</v>
      </c>
    </row>
    <row r="333" spans="1:5">
      <c r="A333" s="3">
        <v>2080304</v>
      </c>
      <c r="B333" s="3" t="s">
        <v>1319</v>
      </c>
      <c r="C333" s="2">
        <v>0.188</v>
      </c>
      <c r="D333" s="2" t="s">
        <v>1119</v>
      </c>
      <c r="E333" s="2">
        <v>4.4748419999999998</v>
      </c>
    </row>
    <row r="334" spans="1:5">
      <c r="A334" s="3">
        <v>2080305</v>
      </c>
      <c r="B334" s="3" t="s">
        <v>1320</v>
      </c>
      <c r="C334" s="2">
        <v>7.7426000000000004</v>
      </c>
      <c r="D334" s="2" t="s">
        <v>1119</v>
      </c>
      <c r="E334" s="2">
        <v>11.186805</v>
      </c>
    </row>
    <row r="335" spans="1:5">
      <c r="A335" s="3">
        <v>2080305</v>
      </c>
      <c r="B335" s="3" t="s">
        <v>1320</v>
      </c>
      <c r="C335" s="2">
        <v>0.17879999999999999</v>
      </c>
      <c r="D335" s="2" t="s">
        <v>1119</v>
      </c>
      <c r="E335" s="2">
        <v>11.186805</v>
      </c>
    </row>
    <row r="336" spans="1:5">
      <c r="A336" s="3">
        <v>2080305</v>
      </c>
      <c r="B336" s="3" t="s">
        <v>1320</v>
      </c>
      <c r="C336" s="2">
        <v>0.78129999999999999</v>
      </c>
      <c r="D336" s="2" t="s">
        <v>1119</v>
      </c>
      <c r="E336" s="2">
        <v>11.186805</v>
      </c>
    </row>
    <row r="337" spans="1:5">
      <c r="A337" s="3">
        <v>2080305</v>
      </c>
      <c r="B337" s="3" t="s">
        <v>1320</v>
      </c>
      <c r="C337" s="2">
        <v>0.20430000000000001</v>
      </c>
      <c r="D337" s="2" t="s">
        <v>1119</v>
      </c>
      <c r="E337" s="2">
        <v>11.186805</v>
      </c>
    </row>
    <row r="338" spans="1:5">
      <c r="A338" s="3">
        <v>2080305</v>
      </c>
      <c r="B338" s="3" t="s">
        <v>1320</v>
      </c>
      <c r="C338" s="2">
        <v>0.63380000000000003</v>
      </c>
      <c r="D338" s="2" t="s">
        <v>1119</v>
      </c>
      <c r="E338" s="2">
        <v>11.186805</v>
      </c>
    </row>
    <row r="339" spans="1:5">
      <c r="A339" s="3">
        <v>2080305</v>
      </c>
      <c r="B339" s="3" t="s">
        <v>1320</v>
      </c>
      <c r="C339" s="2">
        <v>0.49880000000000002</v>
      </c>
      <c r="D339" s="2" t="s">
        <v>1119</v>
      </c>
      <c r="E339" s="2">
        <v>11.186805</v>
      </c>
    </row>
    <row r="340" spans="1:5">
      <c r="A340" s="3">
        <v>2080305</v>
      </c>
      <c r="B340" s="3" t="s">
        <v>1320</v>
      </c>
      <c r="C340" s="2">
        <v>0.47010000000000002</v>
      </c>
      <c r="D340" s="2" t="s">
        <v>1119</v>
      </c>
      <c r="E340" s="2">
        <v>11.186805</v>
      </c>
    </row>
    <row r="341" spans="1:5">
      <c r="A341" s="3">
        <v>2080305</v>
      </c>
      <c r="B341" s="3" t="s">
        <v>1320</v>
      </c>
      <c r="C341" s="2">
        <v>0.67710500000000007</v>
      </c>
      <c r="D341" s="2" t="s">
        <v>1119</v>
      </c>
      <c r="E341" s="2">
        <v>11.186805</v>
      </c>
    </row>
    <row r="342" spans="1:5">
      <c r="A342" s="3">
        <v>2080308</v>
      </c>
      <c r="B342" s="3" t="s">
        <v>1321</v>
      </c>
      <c r="C342" s="2">
        <v>14526.36</v>
      </c>
      <c r="D342" s="2" t="s">
        <v>1119</v>
      </c>
      <c r="E342" s="2">
        <v>14526.36</v>
      </c>
    </row>
    <row r="343" spans="1:5">
      <c r="A343" s="3">
        <v>2080399</v>
      </c>
      <c r="B343" s="3" t="s">
        <v>1322</v>
      </c>
      <c r="C343" s="2">
        <v>7.5204000000000004</v>
      </c>
      <c r="D343" s="2" t="s">
        <v>1119</v>
      </c>
      <c r="E343" s="2">
        <v>11278.984572000001</v>
      </c>
    </row>
    <row r="344" spans="1:5">
      <c r="A344" s="3">
        <v>2080399</v>
      </c>
      <c r="B344" s="3" t="s">
        <v>1322</v>
      </c>
      <c r="C344" s="2">
        <v>3.2681</v>
      </c>
      <c r="D344" s="2" t="s">
        <v>1119</v>
      </c>
      <c r="E344" s="2">
        <v>11278.984572000001</v>
      </c>
    </row>
    <row r="345" spans="1:5">
      <c r="A345" s="3">
        <v>2080399</v>
      </c>
      <c r="B345" s="3" t="s">
        <v>1322</v>
      </c>
      <c r="C345" s="2">
        <v>2.8607999999999998</v>
      </c>
      <c r="D345" s="2" t="s">
        <v>1119</v>
      </c>
      <c r="E345" s="2">
        <v>11278.984572000001</v>
      </c>
    </row>
    <row r="346" spans="1:5">
      <c r="A346" s="3">
        <v>2080399</v>
      </c>
      <c r="B346" s="3" t="s">
        <v>1322</v>
      </c>
      <c r="C346" s="2">
        <v>11100</v>
      </c>
      <c r="D346" s="2" t="s">
        <v>1119</v>
      </c>
      <c r="E346" s="2">
        <v>11278.984572000001</v>
      </c>
    </row>
    <row r="347" spans="1:5">
      <c r="A347" s="3">
        <v>2080399</v>
      </c>
      <c r="B347" s="3" t="s">
        <v>1322</v>
      </c>
      <c r="C347" s="2">
        <v>7.9801000000000002</v>
      </c>
      <c r="D347" s="2" t="s">
        <v>1119</v>
      </c>
      <c r="E347" s="2">
        <v>11278.984572000001</v>
      </c>
    </row>
    <row r="348" spans="1:5">
      <c r="A348" s="3">
        <v>2080399</v>
      </c>
      <c r="B348" s="3" t="s">
        <v>1322</v>
      </c>
      <c r="C348" s="2">
        <v>12.5007</v>
      </c>
      <c r="D348" s="2" t="s">
        <v>1119</v>
      </c>
      <c r="E348" s="2">
        <v>11278.984572000001</v>
      </c>
    </row>
    <row r="349" spans="1:5">
      <c r="A349" s="3">
        <v>2080399</v>
      </c>
      <c r="B349" s="3" t="s">
        <v>1322</v>
      </c>
      <c r="C349" s="2">
        <v>10.139699999999999</v>
      </c>
      <c r="D349" s="2" t="s">
        <v>1119</v>
      </c>
      <c r="E349" s="2">
        <v>11278.984572000001</v>
      </c>
    </row>
    <row r="350" spans="1:5">
      <c r="A350" s="3">
        <v>2080399</v>
      </c>
      <c r="B350" s="3" t="s">
        <v>1322</v>
      </c>
      <c r="C350" s="2">
        <v>123.8811</v>
      </c>
      <c r="D350" s="2" t="s">
        <v>1119</v>
      </c>
      <c r="E350" s="2">
        <v>11278.984572000001</v>
      </c>
    </row>
    <row r="351" spans="1:5">
      <c r="A351" s="3">
        <v>2080399</v>
      </c>
      <c r="B351" s="3" t="s">
        <v>1322</v>
      </c>
      <c r="C351" s="2">
        <v>10.833672</v>
      </c>
      <c r="D351" s="2" t="s">
        <v>1119</v>
      </c>
      <c r="E351" s="2">
        <v>11278.984572000001</v>
      </c>
    </row>
    <row r="352" spans="1:5">
      <c r="A352" s="3">
        <v>20805</v>
      </c>
      <c r="B352" s="3" t="s">
        <v>1323</v>
      </c>
      <c r="C352" s="2">
        <v>1508.4488119999999</v>
      </c>
      <c r="D352" s="2" t="s">
        <v>1119</v>
      </c>
      <c r="E352" s="2">
        <v>1508.4488119999999</v>
      </c>
    </row>
    <row r="353" spans="1:5">
      <c r="A353" s="3">
        <v>2080501</v>
      </c>
      <c r="B353" s="3" t="s">
        <v>1324</v>
      </c>
      <c r="C353" s="2">
        <v>18</v>
      </c>
      <c r="D353" s="2" t="s">
        <v>1119</v>
      </c>
      <c r="E353" s="2">
        <v>180.682492</v>
      </c>
    </row>
    <row r="354" spans="1:5">
      <c r="A354" s="3">
        <v>2080501</v>
      </c>
      <c r="B354" s="3" t="s">
        <v>1324</v>
      </c>
      <c r="C354" s="2">
        <v>1.1135999999999999</v>
      </c>
      <c r="D354" s="2" t="s">
        <v>1119</v>
      </c>
      <c r="E354" s="2">
        <v>180.682492</v>
      </c>
    </row>
    <row r="355" spans="1:5">
      <c r="A355" s="3">
        <v>2080501</v>
      </c>
      <c r="B355" s="3" t="s">
        <v>1324</v>
      </c>
      <c r="C355" s="2">
        <v>133.98709199999999</v>
      </c>
      <c r="D355" s="2" t="s">
        <v>1119</v>
      </c>
      <c r="E355" s="2">
        <v>180.682492</v>
      </c>
    </row>
    <row r="356" spans="1:5">
      <c r="A356" s="3">
        <v>2080501</v>
      </c>
      <c r="B356" s="3" t="s">
        <v>1324</v>
      </c>
      <c r="C356" s="2">
        <v>15.397600000000001</v>
      </c>
      <c r="D356" s="2" t="s">
        <v>1119</v>
      </c>
      <c r="E356" s="2">
        <v>180.682492</v>
      </c>
    </row>
    <row r="357" spans="1:5">
      <c r="A357" s="3">
        <v>2080501</v>
      </c>
      <c r="B357" s="3" t="s">
        <v>1324</v>
      </c>
      <c r="C357" s="2">
        <v>0.39419999999999999</v>
      </c>
      <c r="D357" s="2" t="s">
        <v>1119</v>
      </c>
      <c r="E357" s="2">
        <v>180.682492</v>
      </c>
    </row>
    <row r="358" spans="1:5">
      <c r="A358" s="3">
        <v>2080501</v>
      </c>
      <c r="B358" s="3" t="s">
        <v>1324</v>
      </c>
      <c r="C358" s="2">
        <v>0</v>
      </c>
      <c r="D358" s="2" t="s">
        <v>1119</v>
      </c>
      <c r="E358" s="2">
        <v>180.682492</v>
      </c>
    </row>
    <row r="359" spans="1:5">
      <c r="A359" s="3">
        <v>2080501</v>
      </c>
      <c r="B359" s="3" t="s">
        <v>1324</v>
      </c>
      <c r="C359" s="2">
        <v>5.37</v>
      </c>
      <c r="D359" s="2" t="s">
        <v>1119</v>
      </c>
      <c r="E359" s="2">
        <v>180.682492</v>
      </c>
    </row>
    <row r="360" spans="1:5">
      <c r="A360" s="3">
        <v>2080501</v>
      </c>
      <c r="B360" s="3" t="s">
        <v>1324</v>
      </c>
      <c r="C360" s="2">
        <v>6.42</v>
      </c>
      <c r="D360" s="2" t="s">
        <v>1119</v>
      </c>
      <c r="E360" s="2">
        <v>180.682492</v>
      </c>
    </row>
    <row r="361" spans="1:5">
      <c r="A361" s="3">
        <v>2080502</v>
      </c>
      <c r="B361" s="3" t="s">
        <v>1325</v>
      </c>
      <c r="C361" s="2">
        <v>6.6873839999999998</v>
      </c>
      <c r="D361" s="2" t="s">
        <v>1119</v>
      </c>
      <c r="E361" s="2">
        <v>135.24794</v>
      </c>
    </row>
    <row r="362" spans="1:5">
      <c r="A362" s="3">
        <v>2080502</v>
      </c>
      <c r="B362" s="3" t="s">
        <v>1325</v>
      </c>
      <c r="C362" s="2">
        <v>0.66239999999999999</v>
      </c>
      <c r="D362" s="2" t="s">
        <v>1119</v>
      </c>
      <c r="E362" s="2">
        <v>135.24794</v>
      </c>
    </row>
    <row r="363" spans="1:5">
      <c r="A363" s="3">
        <v>2080502</v>
      </c>
      <c r="B363" s="3" t="s">
        <v>1325</v>
      </c>
      <c r="C363" s="2">
        <v>4.08</v>
      </c>
      <c r="D363" s="2" t="s">
        <v>1119</v>
      </c>
      <c r="E363" s="2">
        <v>135.24794</v>
      </c>
    </row>
    <row r="364" spans="1:5">
      <c r="A364" s="3">
        <v>2080502</v>
      </c>
      <c r="B364" s="3" t="s">
        <v>1325</v>
      </c>
      <c r="C364" s="2">
        <v>0.34560000000000002</v>
      </c>
      <c r="D364" s="2" t="s">
        <v>1119</v>
      </c>
      <c r="E364" s="2">
        <v>135.24794</v>
      </c>
    </row>
    <row r="365" spans="1:5">
      <c r="A365" s="3">
        <v>2080502</v>
      </c>
      <c r="B365" s="3" t="s">
        <v>1325</v>
      </c>
      <c r="C365" s="2">
        <v>14.9201</v>
      </c>
      <c r="D365" s="2" t="s">
        <v>1119</v>
      </c>
      <c r="E365" s="2">
        <v>135.24794</v>
      </c>
    </row>
    <row r="366" spans="1:5">
      <c r="A366" s="3">
        <v>2080502</v>
      </c>
      <c r="B366" s="3" t="s">
        <v>1325</v>
      </c>
      <c r="C366" s="2">
        <v>4.0704000000000002</v>
      </c>
      <c r="D366" s="2" t="s">
        <v>1119</v>
      </c>
      <c r="E366" s="2">
        <v>135.24794</v>
      </c>
    </row>
    <row r="367" spans="1:5">
      <c r="A367" s="3">
        <v>2080502</v>
      </c>
      <c r="B367" s="3" t="s">
        <v>1325</v>
      </c>
      <c r="C367" s="2">
        <v>14.5608</v>
      </c>
      <c r="D367" s="2" t="s">
        <v>1119</v>
      </c>
      <c r="E367" s="2">
        <v>135.24794</v>
      </c>
    </row>
    <row r="368" spans="1:5">
      <c r="A368" s="3">
        <v>2080502</v>
      </c>
      <c r="B368" s="3" t="s">
        <v>1325</v>
      </c>
      <c r="C368" s="2">
        <v>0.26879999999999998</v>
      </c>
      <c r="D368" s="2" t="s">
        <v>1119</v>
      </c>
      <c r="E368" s="2">
        <v>135.24794</v>
      </c>
    </row>
    <row r="369" spans="1:5">
      <c r="A369" s="3">
        <v>2080502</v>
      </c>
      <c r="B369" s="3" t="s">
        <v>1325</v>
      </c>
      <c r="C369" s="2">
        <v>1.2432000000000001</v>
      </c>
      <c r="D369" s="2" t="s">
        <v>1119</v>
      </c>
      <c r="E369" s="2">
        <v>135.24794</v>
      </c>
    </row>
    <row r="370" spans="1:5">
      <c r="A370" s="3">
        <v>2080502</v>
      </c>
      <c r="B370" s="3" t="s">
        <v>1325</v>
      </c>
      <c r="C370" s="2">
        <v>2.016</v>
      </c>
      <c r="D370" s="2" t="s">
        <v>1119</v>
      </c>
      <c r="E370" s="2">
        <v>135.24794</v>
      </c>
    </row>
    <row r="371" spans="1:5">
      <c r="A371" s="3">
        <v>2080502</v>
      </c>
      <c r="B371" s="3" t="s">
        <v>1325</v>
      </c>
      <c r="C371" s="2">
        <v>2.8128000000000002</v>
      </c>
      <c r="D371" s="2" t="s">
        <v>1119</v>
      </c>
      <c r="E371" s="2">
        <v>135.24794</v>
      </c>
    </row>
    <row r="372" spans="1:5">
      <c r="A372" s="3">
        <v>2080502</v>
      </c>
      <c r="B372" s="3" t="s">
        <v>1325</v>
      </c>
      <c r="C372" s="2">
        <v>9.0541999999999998</v>
      </c>
      <c r="D372" s="2" t="s">
        <v>1119</v>
      </c>
      <c r="E372" s="2">
        <v>135.24794</v>
      </c>
    </row>
    <row r="373" spans="1:5">
      <c r="A373" s="3">
        <v>2080502</v>
      </c>
      <c r="B373" s="3" t="s">
        <v>1325</v>
      </c>
      <c r="C373" s="2">
        <v>12.366</v>
      </c>
      <c r="D373" s="2" t="s">
        <v>1119</v>
      </c>
      <c r="E373" s="2">
        <v>135.24794</v>
      </c>
    </row>
    <row r="374" spans="1:5">
      <c r="A374" s="3">
        <v>2080502</v>
      </c>
      <c r="B374" s="3" t="s">
        <v>1325</v>
      </c>
      <c r="C374" s="2">
        <v>11.0342</v>
      </c>
      <c r="D374" s="2" t="s">
        <v>1119</v>
      </c>
      <c r="E374" s="2">
        <v>135.24794</v>
      </c>
    </row>
    <row r="375" spans="1:5">
      <c r="A375" s="3">
        <v>2080502</v>
      </c>
      <c r="B375" s="3" t="s">
        <v>1325</v>
      </c>
      <c r="C375" s="2">
        <v>7.2072000000000003</v>
      </c>
      <c r="D375" s="2" t="s">
        <v>1119</v>
      </c>
      <c r="E375" s="2">
        <v>135.24794</v>
      </c>
    </row>
    <row r="376" spans="1:5">
      <c r="A376" s="3">
        <v>2080502</v>
      </c>
      <c r="B376" s="3" t="s">
        <v>1325</v>
      </c>
      <c r="C376" s="2">
        <v>15.808156</v>
      </c>
      <c r="D376" s="2" t="s">
        <v>1119</v>
      </c>
      <c r="E376" s="2">
        <v>135.24794</v>
      </c>
    </row>
    <row r="377" spans="1:5">
      <c r="A377" s="3">
        <v>2080502</v>
      </c>
      <c r="B377" s="3" t="s">
        <v>1325</v>
      </c>
      <c r="C377" s="2">
        <v>8.8071999999999999</v>
      </c>
      <c r="D377" s="2" t="s">
        <v>1119</v>
      </c>
      <c r="E377" s="2">
        <v>135.24794</v>
      </c>
    </row>
    <row r="378" spans="1:5">
      <c r="A378" s="3">
        <v>2080502</v>
      </c>
      <c r="B378" s="3" t="s">
        <v>1325</v>
      </c>
      <c r="C378" s="2">
        <v>2.1168</v>
      </c>
      <c r="D378" s="2" t="s">
        <v>1119</v>
      </c>
      <c r="E378" s="2">
        <v>135.24794</v>
      </c>
    </row>
    <row r="379" spans="1:5">
      <c r="A379" s="3">
        <v>2080502</v>
      </c>
      <c r="B379" s="3" t="s">
        <v>1325</v>
      </c>
      <c r="C379" s="2">
        <v>1.4985999999999999</v>
      </c>
      <c r="D379" s="2" t="s">
        <v>1119</v>
      </c>
      <c r="E379" s="2">
        <v>135.24794</v>
      </c>
    </row>
    <row r="380" spans="1:5">
      <c r="A380" s="3">
        <v>2080502</v>
      </c>
      <c r="B380" s="3" t="s">
        <v>1325</v>
      </c>
      <c r="C380" s="2">
        <v>0.1168</v>
      </c>
      <c r="D380" s="2" t="s">
        <v>1119</v>
      </c>
      <c r="E380" s="2">
        <v>135.24794</v>
      </c>
    </row>
    <row r="381" spans="1:5">
      <c r="A381" s="3">
        <v>2080502</v>
      </c>
      <c r="B381" s="3" t="s">
        <v>1325</v>
      </c>
      <c r="C381" s="2">
        <v>0.15359999999999999</v>
      </c>
      <c r="D381" s="2" t="s">
        <v>1119</v>
      </c>
      <c r="E381" s="2">
        <v>135.24794</v>
      </c>
    </row>
    <row r="382" spans="1:5">
      <c r="A382" s="3">
        <v>2080502</v>
      </c>
      <c r="B382" s="3" t="s">
        <v>1325</v>
      </c>
      <c r="C382" s="2">
        <v>1.9019999999999999</v>
      </c>
      <c r="D382" s="2" t="s">
        <v>1119</v>
      </c>
      <c r="E382" s="2">
        <v>135.24794</v>
      </c>
    </row>
    <row r="383" spans="1:5">
      <c r="A383" s="3">
        <v>2080502</v>
      </c>
      <c r="B383" s="3" t="s">
        <v>1325</v>
      </c>
      <c r="C383" s="2">
        <v>6.4957000000000003</v>
      </c>
      <c r="D383" s="2" t="s">
        <v>1119</v>
      </c>
      <c r="E383" s="2">
        <v>135.24794</v>
      </c>
    </row>
    <row r="384" spans="1:5">
      <c r="A384" s="3">
        <v>2080502</v>
      </c>
      <c r="B384" s="3" t="s">
        <v>1325</v>
      </c>
      <c r="C384" s="2">
        <v>7.02</v>
      </c>
      <c r="D384" s="2" t="s">
        <v>1119</v>
      </c>
      <c r="E384" s="2">
        <v>135.24794</v>
      </c>
    </row>
    <row r="385" spans="1:5">
      <c r="A385" s="3">
        <v>2080503</v>
      </c>
      <c r="B385" s="3" t="s">
        <v>1326</v>
      </c>
      <c r="C385" s="2">
        <v>0.52800000000000002</v>
      </c>
      <c r="D385" s="2" t="s">
        <v>1119</v>
      </c>
      <c r="E385" s="2">
        <v>0.52800000000000002</v>
      </c>
    </row>
    <row r="386" spans="1:5">
      <c r="A386" s="3">
        <v>2080504</v>
      </c>
      <c r="B386" s="3" t="s">
        <v>1327</v>
      </c>
      <c r="C386" s="2">
        <v>1.4903999999999999</v>
      </c>
      <c r="D386" s="2" t="s">
        <v>1119</v>
      </c>
      <c r="E386" s="2">
        <v>1183.74038</v>
      </c>
    </row>
    <row r="387" spans="1:5">
      <c r="A387" s="3">
        <v>2080504</v>
      </c>
      <c r="B387" s="3" t="s">
        <v>1327</v>
      </c>
      <c r="C387" s="2">
        <v>0.68279999999999996</v>
      </c>
      <c r="D387" s="2" t="s">
        <v>1119</v>
      </c>
      <c r="E387" s="2">
        <v>1183.74038</v>
      </c>
    </row>
    <row r="388" spans="1:5">
      <c r="A388" s="3">
        <v>2080504</v>
      </c>
      <c r="B388" s="3" t="s">
        <v>1327</v>
      </c>
      <c r="C388" s="2">
        <v>15.6396</v>
      </c>
      <c r="D388" s="2" t="s">
        <v>1119</v>
      </c>
      <c r="E388" s="2">
        <v>1183.74038</v>
      </c>
    </row>
    <row r="389" spans="1:5">
      <c r="A389" s="3">
        <v>2080504</v>
      </c>
      <c r="B389" s="3" t="s">
        <v>1327</v>
      </c>
      <c r="C389" s="2">
        <v>27.178999999999998</v>
      </c>
      <c r="D389" s="2" t="s">
        <v>1119</v>
      </c>
      <c r="E389" s="2">
        <v>1183.74038</v>
      </c>
    </row>
    <row r="390" spans="1:5">
      <c r="A390" s="3">
        <v>2080504</v>
      </c>
      <c r="B390" s="3" t="s">
        <v>1327</v>
      </c>
      <c r="C390" s="2">
        <v>7.0918000000000001</v>
      </c>
      <c r="D390" s="2" t="s">
        <v>1119</v>
      </c>
      <c r="E390" s="2">
        <v>1183.74038</v>
      </c>
    </row>
    <row r="391" spans="1:5">
      <c r="A391" s="3">
        <v>2080504</v>
      </c>
      <c r="B391" s="3" t="s">
        <v>1327</v>
      </c>
      <c r="C391" s="2">
        <v>1.6312</v>
      </c>
      <c r="D391" s="2" t="s">
        <v>1119</v>
      </c>
      <c r="E391" s="2">
        <v>1183.74038</v>
      </c>
    </row>
    <row r="392" spans="1:5">
      <c r="A392" s="3">
        <v>2080504</v>
      </c>
      <c r="B392" s="3" t="s">
        <v>1327</v>
      </c>
      <c r="C392" s="2">
        <v>0</v>
      </c>
      <c r="D392" s="2" t="s">
        <v>1119</v>
      </c>
      <c r="E392" s="2">
        <v>1183.74038</v>
      </c>
    </row>
    <row r="393" spans="1:5">
      <c r="A393" s="3">
        <v>2080504</v>
      </c>
      <c r="B393" s="3" t="s">
        <v>1327</v>
      </c>
      <c r="C393" s="2">
        <v>0.23039999999999999</v>
      </c>
      <c r="D393" s="2" t="s">
        <v>1119</v>
      </c>
      <c r="E393" s="2">
        <v>1183.74038</v>
      </c>
    </row>
    <row r="394" spans="1:5">
      <c r="A394" s="3">
        <v>2080504</v>
      </c>
      <c r="B394" s="3" t="s">
        <v>1327</v>
      </c>
      <c r="C394" s="2">
        <v>3.3803999999999998</v>
      </c>
      <c r="D394" s="2" t="s">
        <v>1119</v>
      </c>
      <c r="E394" s="2">
        <v>1183.74038</v>
      </c>
    </row>
    <row r="395" spans="1:5">
      <c r="A395" s="3">
        <v>2080504</v>
      </c>
      <c r="B395" s="3" t="s">
        <v>1327</v>
      </c>
      <c r="C395" s="2">
        <v>45.119799999999998</v>
      </c>
      <c r="D395" s="2" t="s">
        <v>1119</v>
      </c>
      <c r="E395" s="2">
        <v>1183.74038</v>
      </c>
    </row>
    <row r="396" spans="1:5">
      <c r="A396" s="3">
        <v>2080504</v>
      </c>
      <c r="B396" s="3" t="s">
        <v>1327</v>
      </c>
      <c r="C396" s="2">
        <v>62.331200000000003</v>
      </c>
      <c r="D396" s="2" t="s">
        <v>1119</v>
      </c>
      <c r="E396" s="2">
        <v>1183.74038</v>
      </c>
    </row>
    <row r="397" spans="1:5">
      <c r="A397" s="3">
        <v>2080504</v>
      </c>
      <c r="B397" s="3" t="s">
        <v>1327</v>
      </c>
      <c r="C397" s="2">
        <v>30.1693</v>
      </c>
      <c r="D397" s="2" t="s">
        <v>1119</v>
      </c>
      <c r="E397" s="2">
        <v>1183.74038</v>
      </c>
    </row>
    <row r="398" spans="1:5">
      <c r="A398" s="3">
        <v>2080504</v>
      </c>
      <c r="B398" s="3" t="s">
        <v>1327</v>
      </c>
      <c r="C398" s="2">
        <v>1.1184000000000001</v>
      </c>
      <c r="D398" s="2" t="s">
        <v>1119</v>
      </c>
      <c r="E398" s="2">
        <v>1183.74038</v>
      </c>
    </row>
    <row r="399" spans="1:5">
      <c r="A399" s="3">
        <v>2080504</v>
      </c>
      <c r="B399" s="3" t="s">
        <v>1327</v>
      </c>
      <c r="C399" s="2">
        <v>5.7911999999999999</v>
      </c>
      <c r="D399" s="2" t="s">
        <v>1119</v>
      </c>
      <c r="E399" s="2">
        <v>1183.74038</v>
      </c>
    </row>
    <row r="400" spans="1:5">
      <c r="A400" s="3">
        <v>2080504</v>
      </c>
      <c r="B400" s="3" t="s">
        <v>1327</v>
      </c>
      <c r="C400" s="2">
        <v>0.43840000000000001</v>
      </c>
      <c r="D400" s="2" t="s">
        <v>1119</v>
      </c>
      <c r="E400" s="2">
        <v>1183.74038</v>
      </c>
    </row>
    <row r="401" spans="1:5">
      <c r="A401" s="3">
        <v>2080504</v>
      </c>
      <c r="B401" s="3" t="s">
        <v>1327</v>
      </c>
      <c r="C401" s="2">
        <v>42.500700000000002</v>
      </c>
      <c r="D401" s="2" t="s">
        <v>1119</v>
      </c>
      <c r="E401" s="2">
        <v>1183.74038</v>
      </c>
    </row>
    <row r="402" spans="1:5">
      <c r="A402" s="3">
        <v>2080504</v>
      </c>
      <c r="B402" s="3" t="s">
        <v>1327</v>
      </c>
      <c r="C402" s="2">
        <v>0.99839999999999995</v>
      </c>
      <c r="D402" s="2" t="s">
        <v>1119</v>
      </c>
      <c r="E402" s="2">
        <v>1183.74038</v>
      </c>
    </row>
    <row r="403" spans="1:5">
      <c r="A403" s="3">
        <v>2080504</v>
      </c>
      <c r="B403" s="3" t="s">
        <v>1327</v>
      </c>
      <c r="C403" s="2">
        <v>0.15359999999999999</v>
      </c>
      <c r="D403" s="2" t="s">
        <v>1119</v>
      </c>
      <c r="E403" s="2">
        <v>1183.74038</v>
      </c>
    </row>
    <row r="404" spans="1:5">
      <c r="A404" s="3">
        <v>2080504</v>
      </c>
      <c r="B404" s="3" t="s">
        <v>1327</v>
      </c>
      <c r="C404" s="2">
        <v>3.0659999999999998</v>
      </c>
      <c r="D404" s="2" t="s">
        <v>1119</v>
      </c>
      <c r="E404" s="2">
        <v>1183.74038</v>
      </c>
    </row>
    <row r="405" spans="1:5">
      <c r="A405" s="3">
        <v>2080504</v>
      </c>
      <c r="B405" s="3" t="s">
        <v>1327</v>
      </c>
      <c r="C405" s="2">
        <v>8.9147999999999996</v>
      </c>
      <c r="D405" s="2" t="s">
        <v>1119</v>
      </c>
      <c r="E405" s="2">
        <v>1183.74038</v>
      </c>
    </row>
    <row r="406" spans="1:5">
      <c r="A406" s="3">
        <v>2080504</v>
      </c>
      <c r="B406" s="3" t="s">
        <v>1327</v>
      </c>
      <c r="C406" s="2">
        <v>101.0411</v>
      </c>
      <c r="D406" s="2" t="s">
        <v>1119</v>
      </c>
      <c r="E406" s="2">
        <v>1183.74038</v>
      </c>
    </row>
    <row r="407" spans="1:5">
      <c r="A407" s="3">
        <v>2080504</v>
      </c>
      <c r="B407" s="3" t="s">
        <v>1327</v>
      </c>
      <c r="C407" s="2">
        <v>18.472579999999997</v>
      </c>
      <c r="D407" s="2" t="s">
        <v>1119</v>
      </c>
      <c r="E407" s="2">
        <v>1183.74038</v>
      </c>
    </row>
    <row r="408" spans="1:5">
      <c r="A408" s="3">
        <v>2080504</v>
      </c>
      <c r="B408" s="3" t="s">
        <v>1327</v>
      </c>
      <c r="C408" s="2">
        <v>48.260800000000003</v>
      </c>
      <c r="D408" s="2" t="s">
        <v>1119</v>
      </c>
      <c r="E408" s="2">
        <v>1183.74038</v>
      </c>
    </row>
    <row r="409" spans="1:5">
      <c r="A409" s="3">
        <v>2080504</v>
      </c>
      <c r="B409" s="3" t="s">
        <v>1327</v>
      </c>
      <c r="C409" s="2">
        <v>1.6128</v>
      </c>
      <c r="D409" s="2" t="s">
        <v>1119</v>
      </c>
      <c r="E409" s="2">
        <v>1183.74038</v>
      </c>
    </row>
    <row r="410" spans="1:5">
      <c r="A410" s="3">
        <v>2080504</v>
      </c>
      <c r="B410" s="3" t="s">
        <v>1327</v>
      </c>
      <c r="C410" s="2">
        <v>89.583100000000002</v>
      </c>
      <c r="D410" s="2" t="s">
        <v>1119</v>
      </c>
      <c r="E410" s="2">
        <v>1183.74038</v>
      </c>
    </row>
    <row r="411" spans="1:5">
      <c r="A411" s="3">
        <v>2080504</v>
      </c>
      <c r="B411" s="3" t="s">
        <v>1327</v>
      </c>
      <c r="C411" s="2">
        <v>0.2336</v>
      </c>
      <c r="D411" s="2" t="s">
        <v>1119</v>
      </c>
      <c r="E411" s="2">
        <v>1183.74038</v>
      </c>
    </row>
    <row r="412" spans="1:5">
      <c r="A412" s="3">
        <v>2080504</v>
      </c>
      <c r="B412" s="3" t="s">
        <v>1327</v>
      </c>
      <c r="C412" s="2">
        <v>16.502400000000002</v>
      </c>
      <c r="D412" s="2" t="s">
        <v>1119</v>
      </c>
      <c r="E412" s="2">
        <v>1183.74038</v>
      </c>
    </row>
    <row r="413" spans="1:5">
      <c r="A413" s="3">
        <v>2080504</v>
      </c>
      <c r="B413" s="3" t="s">
        <v>1327</v>
      </c>
      <c r="C413" s="2">
        <v>0.76800000000000002</v>
      </c>
      <c r="D413" s="2" t="s">
        <v>1119</v>
      </c>
      <c r="E413" s="2">
        <v>1183.74038</v>
      </c>
    </row>
    <row r="414" spans="1:5">
      <c r="A414" s="3">
        <v>2080504</v>
      </c>
      <c r="B414" s="3" t="s">
        <v>1327</v>
      </c>
      <c r="C414" s="2">
        <v>1.1879999999999999</v>
      </c>
      <c r="D414" s="2" t="s">
        <v>1119</v>
      </c>
      <c r="E414" s="2">
        <v>1183.74038</v>
      </c>
    </row>
    <row r="415" spans="1:5">
      <c r="A415" s="3">
        <v>2080504</v>
      </c>
      <c r="B415" s="3" t="s">
        <v>1327</v>
      </c>
      <c r="C415" s="2">
        <v>7.2732000000000001</v>
      </c>
      <c r="D415" s="2" t="s">
        <v>1119</v>
      </c>
      <c r="E415" s="2">
        <v>1183.74038</v>
      </c>
    </row>
    <row r="416" spans="1:5">
      <c r="A416" s="3">
        <v>2080504</v>
      </c>
      <c r="B416" s="3" t="s">
        <v>1327</v>
      </c>
      <c r="C416" s="2">
        <v>2.5152000000000001</v>
      </c>
      <c r="D416" s="2" t="s">
        <v>1119</v>
      </c>
      <c r="E416" s="2">
        <v>1183.74038</v>
      </c>
    </row>
    <row r="417" spans="1:5">
      <c r="A417" s="3">
        <v>2080504</v>
      </c>
      <c r="B417" s="3" t="s">
        <v>1327</v>
      </c>
      <c r="C417" s="2">
        <v>18.573</v>
      </c>
      <c r="D417" s="2" t="s">
        <v>1119</v>
      </c>
      <c r="E417" s="2">
        <v>1183.74038</v>
      </c>
    </row>
    <row r="418" spans="1:5">
      <c r="A418" s="3">
        <v>2080504</v>
      </c>
      <c r="B418" s="3" t="s">
        <v>1327</v>
      </c>
      <c r="C418" s="2">
        <v>22.5304</v>
      </c>
      <c r="D418" s="2" t="s">
        <v>1119</v>
      </c>
      <c r="E418" s="2">
        <v>1183.74038</v>
      </c>
    </row>
    <row r="419" spans="1:5">
      <c r="A419" s="3">
        <v>2080504</v>
      </c>
      <c r="B419" s="3" t="s">
        <v>1327</v>
      </c>
      <c r="C419" s="2">
        <v>24.3932</v>
      </c>
      <c r="D419" s="2" t="s">
        <v>1119</v>
      </c>
      <c r="E419" s="2">
        <v>1183.74038</v>
      </c>
    </row>
    <row r="420" spans="1:5">
      <c r="A420" s="3">
        <v>2080504</v>
      </c>
      <c r="B420" s="3" t="s">
        <v>1327</v>
      </c>
      <c r="C420" s="2">
        <v>0.49919999999999998</v>
      </c>
      <c r="D420" s="2" t="s">
        <v>1119</v>
      </c>
      <c r="E420" s="2">
        <v>1183.74038</v>
      </c>
    </row>
    <row r="421" spans="1:5">
      <c r="A421" s="3">
        <v>2080504</v>
      </c>
      <c r="B421" s="3" t="s">
        <v>1327</v>
      </c>
      <c r="C421" s="2">
        <v>4.6440000000000001</v>
      </c>
      <c r="D421" s="2" t="s">
        <v>1119</v>
      </c>
      <c r="E421" s="2">
        <v>1183.74038</v>
      </c>
    </row>
    <row r="422" spans="1:5">
      <c r="A422" s="3">
        <v>2080504</v>
      </c>
      <c r="B422" s="3" t="s">
        <v>1327</v>
      </c>
      <c r="C422" s="2">
        <v>10.684799999999999</v>
      </c>
      <c r="D422" s="2" t="s">
        <v>1119</v>
      </c>
      <c r="E422" s="2">
        <v>1183.74038</v>
      </c>
    </row>
    <row r="423" spans="1:5">
      <c r="A423" s="3">
        <v>2080504</v>
      </c>
      <c r="B423" s="3" t="s">
        <v>1327</v>
      </c>
      <c r="C423" s="2">
        <v>0.26879999999999998</v>
      </c>
      <c r="D423" s="2" t="s">
        <v>1119</v>
      </c>
      <c r="E423" s="2">
        <v>1183.74038</v>
      </c>
    </row>
    <row r="424" spans="1:5">
      <c r="A424" s="3">
        <v>2080504</v>
      </c>
      <c r="B424" s="3" t="s">
        <v>1327</v>
      </c>
      <c r="C424" s="2">
        <v>532.72159999999997</v>
      </c>
      <c r="D424" s="2" t="s">
        <v>1119</v>
      </c>
      <c r="E424" s="2">
        <v>1183.74038</v>
      </c>
    </row>
    <row r="425" spans="1:5">
      <c r="A425" s="3">
        <v>2080504</v>
      </c>
      <c r="B425" s="3" t="s">
        <v>1327</v>
      </c>
      <c r="C425" s="2">
        <v>0.17519999999999999</v>
      </c>
      <c r="D425" s="2" t="s">
        <v>1119</v>
      </c>
      <c r="E425" s="2">
        <v>1183.74038</v>
      </c>
    </row>
    <row r="426" spans="1:5">
      <c r="A426" s="3">
        <v>2080504</v>
      </c>
      <c r="B426" s="3" t="s">
        <v>1327</v>
      </c>
      <c r="C426" s="2">
        <v>23.872</v>
      </c>
      <c r="D426" s="2" t="s">
        <v>1119</v>
      </c>
      <c r="E426" s="2">
        <v>1183.74038</v>
      </c>
    </row>
    <row r="427" spans="1:5">
      <c r="A427" s="3">
        <v>2080599</v>
      </c>
      <c r="B427" s="3" t="s">
        <v>1328</v>
      </c>
      <c r="C427" s="2">
        <v>8.25</v>
      </c>
      <c r="D427" s="2" t="s">
        <v>1119</v>
      </c>
      <c r="E427" s="2">
        <v>8.25</v>
      </c>
    </row>
    <row r="428" spans="1:5">
      <c r="A428" s="3">
        <v>20807</v>
      </c>
      <c r="B428" s="3" t="s">
        <v>1329</v>
      </c>
      <c r="C428" s="2">
        <v>240.7105</v>
      </c>
      <c r="D428" s="2" t="s">
        <v>1119</v>
      </c>
      <c r="E428" s="2">
        <v>240.7105</v>
      </c>
    </row>
    <row r="429" spans="1:5">
      <c r="A429" s="3">
        <v>2080799</v>
      </c>
      <c r="B429" s="3" t="s">
        <v>1330</v>
      </c>
      <c r="C429" s="2">
        <v>240.7105</v>
      </c>
      <c r="D429" s="2" t="s">
        <v>1119</v>
      </c>
      <c r="E429" s="2">
        <v>240.7105</v>
      </c>
    </row>
    <row r="430" spans="1:5">
      <c r="A430" s="3">
        <v>20808</v>
      </c>
      <c r="B430" s="3" t="s">
        <v>1331</v>
      </c>
      <c r="C430" s="2">
        <v>578.99800000000005</v>
      </c>
      <c r="D430" s="2" t="s">
        <v>1119</v>
      </c>
      <c r="E430" s="2">
        <v>578.99800000000005</v>
      </c>
    </row>
    <row r="431" spans="1:5">
      <c r="A431" s="3">
        <v>2080801</v>
      </c>
      <c r="B431" s="3" t="s">
        <v>1332</v>
      </c>
      <c r="C431" s="2">
        <v>0.81599999999999995</v>
      </c>
      <c r="D431" s="2" t="s">
        <v>1119</v>
      </c>
      <c r="E431" s="2">
        <v>52.538000000000011</v>
      </c>
    </row>
    <row r="432" spans="1:5">
      <c r="A432" s="3">
        <v>2080801</v>
      </c>
      <c r="B432" s="3" t="s">
        <v>1332</v>
      </c>
      <c r="C432" s="2">
        <v>0.81599999999999995</v>
      </c>
      <c r="D432" s="2" t="s">
        <v>1119</v>
      </c>
      <c r="E432" s="2">
        <v>52.538000000000011</v>
      </c>
    </row>
    <row r="433" spans="1:5">
      <c r="A433" s="3">
        <v>2080801</v>
      </c>
      <c r="B433" s="3" t="s">
        <v>1332</v>
      </c>
      <c r="C433" s="2">
        <v>0.81599999999999995</v>
      </c>
      <c r="D433" s="2" t="s">
        <v>1119</v>
      </c>
      <c r="E433" s="2">
        <v>52.538000000000011</v>
      </c>
    </row>
    <row r="434" spans="1:5">
      <c r="A434" s="3">
        <v>2080801</v>
      </c>
      <c r="B434" s="3" t="s">
        <v>1332</v>
      </c>
      <c r="C434" s="2">
        <v>0.81599999999999995</v>
      </c>
      <c r="D434" s="2" t="s">
        <v>1119</v>
      </c>
      <c r="E434" s="2">
        <v>52.538000000000011</v>
      </c>
    </row>
    <row r="435" spans="1:5">
      <c r="A435" s="3">
        <v>2080801</v>
      </c>
      <c r="B435" s="3" t="s">
        <v>1332</v>
      </c>
      <c r="C435" s="2">
        <v>3.2639999999999998</v>
      </c>
      <c r="D435" s="2" t="s">
        <v>1119</v>
      </c>
      <c r="E435" s="2">
        <v>52.538000000000011</v>
      </c>
    </row>
    <row r="436" spans="1:5">
      <c r="A436" s="3">
        <v>2080801</v>
      </c>
      <c r="B436" s="3" t="s">
        <v>1332</v>
      </c>
      <c r="C436" s="2">
        <v>2.952</v>
      </c>
      <c r="D436" s="2" t="s">
        <v>1119</v>
      </c>
      <c r="E436" s="2">
        <v>52.538000000000011</v>
      </c>
    </row>
    <row r="437" spans="1:5">
      <c r="A437" s="3">
        <v>2080801</v>
      </c>
      <c r="B437" s="3" t="s">
        <v>1332</v>
      </c>
      <c r="C437" s="2">
        <v>2.7120000000000002</v>
      </c>
      <c r="D437" s="2" t="s">
        <v>1119</v>
      </c>
      <c r="E437" s="2">
        <v>52.538000000000011</v>
      </c>
    </row>
    <row r="438" spans="1:5">
      <c r="A438" s="3">
        <v>2080801</v>
      </c>
      <c r="B438" s="3" t="s">
        <v>1332</v>
      </c>
      <c r="C438" s="2">
        <v>0.81599999999999995</v>
      </c>
      <c r="D438" s="2" t="s">
        <v>1119</v>
      </c>
      <c r="E438" s="2">
        <v>52.538000000000011</v>
      </c>
    </row>
    <row r="439" spans="1:5">
      <c r="A439" s="3">
        <v>2080801</v>
      </c>
      <c r="B439" s="3" t="s">
        <v>1332</v>
      </c>
      <c r="C439" s="2">
        <v>14.646000000000001</v>
      </c>
      <c r="D439" s="2" t="s">
        <v>1119</v>
      </c>
      <c r="E439" s="2">
        <v>52.538000000000011</v>
      </c>
    </row>
    <row r="440" spans="1:5">
      <c r="A440" s="3">
        <v>2080801</v>
      </c>
      <c r="B440" s="3" t="s">
        <v>1332</v>
      </c>
      <c r="C440" s="2">
        <v>0.81599999999999995</v>
      </c>
      <c r="D440" s="2" t="s">
        <v>1119</v>
      </c>
      <c r="E440" s="2">
        <v>52.538000000000011</v>
      </c>
    </row>
    <row r="441" spans="1:5">
      <c r="A441" s="3">
        <v>2080801</v>
      </c>
      <c r="B441" s="3" t="s">
        <v>1332</v>
      </c>
      <c r="C441" s="2">
        <v>0.57599999999999996</v>
      </c>
      <c r="D441" s="2" t="s">
        <v>1119</v>
      </c>
      <c r="E441" s="2">
        <v>52.538000000000011</v>
      </c>
    </row>
    <row r="442" spans="1:5">
      <c r="A442" s="3">
        <v>2080801</v>
      </c>
      <c r="B442" s="3" t="s">
        <v>1332</v>
      </c>
      <c r="C442" s="2">
        <v>6.6479999999999997</v>
      </c>
      <c r="D442" s="2" t="s">
        <v>1119</v>
      </c>
      <c r="E442" s="2">
        <v>52.538000000000011</v>
      </c>
    </row>
    <row r="443" spans="1:5">
      <c r="A443" s="3">
        <v>2080801</v>
      </c>
      <c r="B443" s="3" t="s">
        <v>1332</v>
      </c>
      <c r="C443" s="2">
        <v>0.81599999999999995</v>
      </c>
      <c r="D443" s="2" t="s">
        <v>1119</v>
      </c>
      <c r="E443" s="2">
        <v>52.538000000000011</v>
      </c>
    </row>
    <row r="444" spans="1:5">
      <c r="A444" s="3">
        <v>2080801</v>
      </c>
      <c r="B444" s="3" t="s">
        <v>1332</v>
      </c>
      <c r="C444" s="2">
        <v>0.55200000000000005</v>
      </c>
      <c r="D444" s="2" t="s">
        <v>1119</v>
      </c>
      <c r="E444" s="2">
        <v>52.538000000000011</v>
      </c>
    </row>
    <row r="445" spans="1:5">
      <c r="A445" s="3">
        <v>2080801</v>
      </c>
      <c r="B445" s="3" t="s">
        <v>1332</v>
      </c>
      <c r="C445" s="2">
        <v>14.66</v>
      </c>
      <c r="D445" s="2" t="s">
        <v>1119</v>
      </c>
      <c r="E445" s="2">
        <v>52.538000000000011</v>
      </c>
    </row>
    <row r="446" spans="1:5">
      <c r="A446" s="3">
        <v>2080801</v>
      </c>
      <c r="B446" s="3" t="s">
        <v>1332</v>
      </c>
      <c r="C446" s="2">
        <v>0.81599999999999995</v>
      </c>
      <c r="D446" s="2" t="s">
        <v>1119</v>
      </c>
      <c r="E446" s="2">
        <v>52.538000000000011</v>
      </c>
    </row>
    <row r="447" spans="1:5">
      <c r="A447" s="3">
        <v>2080802</v>
      </c>
      <c r="B447" s="3" t="s">
        <v>1333</v>
      </c>
      <c r="C447" s="2">
        <v>11.61</v>
      </c>
      <c r="D447" s="2" t="s">
        <v>1119</v>
      </c>
      <c r="E447" s="2">
        <v>11.61</v>
      </c>
    </row>
    <row r="448" spans="1:5">
      <c r="A448" s="3">
        <v>2080805</v>
      </c>
      <c r="B448" s="3" t="s">
        <v>1335</v>
      </c>
      <c r="C448" s="2">
        <v>454.4</v>
      </c>
      <c r="D448" s="2" t="s">
        <v>1119</v>
      </c>
      <c r="E448" s="2">
        <v>454.4</v>
      </c>
    </row>
    <row r="449" spans="1:5">
      <c r="A449" s="3">
        <v>2080806</v>
      </c>
      <c r="B449" s="3" t="s">
        <v>1336</v>
      </c>
      <c r="C449" s="2">
        <v>54.45</v>
      </c>
      <c r="D449" s="2" t="s">
        <v>1119</v>
      </c>
      <c r="E449" s="2">
        <v>54.45</v>
      </c>
    </row>
    <row r="450" spans="1:5">
      <c r="A450" s="3">
        <v>2080899</v>
      </c>
      <c r="B450" s="3" t="s">
        <v>1337</v>
      </c>
      <c r="C450" s="2">
        <v>6</v>
      </c>
      <c r="D450" s="2" t="s">
        <v>1119</v>
      </c>
      <c r="E450" s="2">
        <v>6</v>
      </c>
    </row>
    <row r="451" spans="1:5">
      <c r="A451" s="3">
        <v>2080899</v>
      </c>
      <c r="B451" s="3" t="s">
        <v>1337</v>
      </c>
      <c r="C451" s="2">
        <v>0</v>
      </c>
      <c r="D451" s="2" t="s">
        <v>1119</v>
      </c>
      <c r="E451" s="2">
        <v>6</v>
      </c>
    </row>
    <row r="452" spans="1:5">
      <c r="A452" s="3">
        <v>20809</v>
      </c>
      <c r="B452" s="3" t="s">
        <v>1338</v>
      </c>
      <c r="C452" s="2">
        <v>1181.5066999999999</v>
      </c>
      <c r="D452" s="2" t="s">
        <v>1119</v>
      </c>
      <c r="E452" s="2">
        <v>1181.5066999999999</v>
      </c>
    </row>
    <row r="453" spans="1:5">
      <c r="A453" s="3">
        <v>2080901</v>
      </c>
      <c r="B453" s="3" t="s">
        <v>1339</v>
      </c>
      <c r="C453" s="2">
        <v>664</v>
      </c>
      <c r="D453" s="2" t="s">
        <v>1119</v>
      </c>
      <c r="E453" s="2">
        <v>664</v>
      </c>
    </row>
    <row r="454" spans="1:5">
      <c r="A454" s="3">
        <v>2080902</v>
      </c>
      <c r="B454" s="3" t="s">
        <v>1340</v>
      </c>
      <c r="C454" s="2">
        <v>129.81620000000001</v>
      </c>
      <c r="D454" s="2" t="s">
        <v>1119</v>
      </c>
      <c r="E454" s="2">
        <v>160.7236</v>
      </c>
    </row>
    <row r="455" spans="1:5">
      <c r="A455" s="3">
        <v>2080902</v>
      </c>
      <c r="B455" s="3" t="s">
        <v>1340</v>
      </c>
      <c r="C455" s="2">
        <v>30.907399999999999</v>
      </c>
      <c r="D455" s="2" t="s">
        <v>1119</v>
      </c>
      <c r="E455" s="2">
        <v>160.7236</v>
      </c>
    </row>
    <row r="456" spans="1:5">
      <c r="A456" s="3">
        <v>2080902</v>
      </c>
      <c r="B456" s="3" t="s">
        <v>1340</v>
      </c>
      <c r="C456" s="2">
        <v>0</v>
      </c>
      <c r="D456" s="2" t="s">
        <v>1119</v>
      </c>
      <c r="E456" s="2">
        <v>160.7236</v>
      </c>
    </row>
    <row r="457" spans="1:5">
      <c r="A457" s="3">
        <v>2080903</v>
      </c>
      <c r="B457" s="3" t="s">
        <v>1341</v>
      </c>
      <c r="C457" s="2">
        <v>58.996099999999998</v>
      </c>
      <c r="D457" s="2" t="s">
        <v>1119</v>
      </c>
      <c r="E457" s="2">
        <v>110.1831</v>
      </c>
    </row>
    <row r="458" spans="1:5">
      <c r="A458" s="3">
        <v>2080903</v>
      </c>
      <c r="B458" s="3" t="s">
        <v>1341</v>
      </c>
      <c r="C458" s="2">
        <v>51.186999999999998</v>
      </c>
      <c r="D458" s="2" t="s">
        <v>1119</v>
      </c>
      <c r="E458" s="2">
        <v>110.1831</v>
      </c>
    </row>
    <row r="459" spans="1:5">
      <c r="A459" s="3">
        <v>2080999</v>
      </c>
      <c r="B459" s="3" t="s">
        <v>1342</v>
      </c>
      <c r="C459" s="2">
        <v>246.6</v>
      </c>
      <c r="D459" s="2" t="s">
        <v>1119</v>
      </c>
      <c r="E459" s="2">
        <v>246.6</v>
      </c>
    </row>
    <row r="460" spans="1:5">
      <c r="A460" s="3">
        <v>20810</v>
      </c>
      <c r="B460" s="3" t="s">
        <v>1343</v>
      </c>
      <c r="C460" s="2">
        <v>2649.7712000000001</v>
      </c>
      <c r="D460" s="2" t="s">
        <v>1119</v>
      </c>
      <c r="E460" s="2">
        <v>2649.7712000000001</v>
      </c>
    </row>
    <row r="461" spans="1:5">
      <c r="A461" s="3">
        <v>2081001</v>
      </c>
      <c r="B461" s="3" t="s">
        <v>1344</v>
      </c>
      <c r="C461" s="2">
        <v>0.03</v>
      </c>
      <c r="D461" s="2" t="s">
        <v>1119</v>
      </c>
      <c r="E461" s="2">
        <v>293.065</v>
      </c>
    </row>
    <row r="462" spans="1:5">
      <c r="A462" s="3">
        <v>2081001</v>
      </c>
      <c r="B462" s="3" t="s">
        <v>1344</v>
      </c>
      <c r="C462" s="2">
        <v>1.4999999999999999E-2</v>
      </c>
      <c r="D462" s="2" t="s">
        <v>1119</v>
      </c>
      <c r="E462" s="2">
        <v>293.065</v>
      </c>
    </row>
    <row r="463" spans="1:5">
      <c r="A463" s="3">
        <v>2081001</v>
      </c>
      <c r="B463" s="3" t="s">
        <v>1344</v>
      </c>
      <c r="C463" s="2">
        <v>293.02</v>
      </c>
      <c r="D463" s="2" t="s">
        <v>1119</v>
      </c>
      <c r="E463" s="2">
        <v>293.065</v>
      </c>
    </row>
    <row r="464" spans="1:5">
      <c r="A464" s="3">
        <v>2081002</v>
      </c>
      <c r="B464" s="3" t="s">
        <v>1345</v>
      </c>
      <c r="C464" s="2">
        <v>1030.55</v>
      </c>
      <c r="D464" s="2" t="s">
        <v>1119</v>
      </c>
      <c r="E464" s="2">
        <v>1030.55</v>
      </c>
    </row>
    <row r="465" spans="1:5">
      <c r="A465" s="3">
        <v>2081004</v>
      </c>
      <c r="B465" s="3" t="s">
        <v>1346</v>
      </c>
      <c r="C465" s="2">
        <v>879.06190000000004</v>
      </c>
      <c r="D465" s="2" t="s">
        <v>1119</v>
      </c>
      <c r="E465" s="2">
        <v>909.06190000000004</v>
      </c>
    </row>
    <row r="466" spans="1:5">
      <c r="A466" s="3">
        <v>2081004</v>
      </c>
      <c r="B466" s="3" t="s">
        <v>1346</v>
      </c>
      <c r="C466" s="2">
        <v>30</v>
      </c>
      <c r="D466" s="2" t="s">
        <v>1119</v>
      </c>
      <c r="E466" s="2">
        <v>909.06190000000004</v>
      </c>
    </row>
    <row r="467" spans="1:5">
      <c r="A467" s="3">
        <v>2081005</v>
      </c>
      <c r="B467" s="3" t="s">
        <v>1347</v>
      </c>
      <c r="C467" s="2">
        <v>417.09429999999998</v>
      </c>
      <c r="D467" s="2" t="s">
        <v>1119</v>
      </c>
      <c r="E467" s="2">
        <v>417.09429999999998</v>
      </c>
    </row>
    <row r="468" spans="1:5">
      <c r="A468" s="3">
        <v>20811</v>
      </c>
      <c r="B468" s="3" t="s">
        <v>1349</v>
      </c>
      <c r="C468" s="2">
        <v>1818.6976999999999</v>
      </c>
      <c r="D468" s="2" t="s">
        <v>1119</v>
      </c>
      <c r="E468" s="2">
        <v>1818.6976999999999</v>
      </c>
    </row>
    <row r="469" spans="1:5">
      <c r="A469" s="3">
        <v>2081101</v>
      </c>
      <c r="B469" s="3" t="s">
        <v>1121</v>
      </c>
      <c r="C469" s="2">
        <v>124.24639999999999</v>
      </c>
      <c r="D469" s="2" t="s">
        <v>1119</v>
      </c>
      <c r="E469" s="2">
        <v>124.24639999999999</v>
      </c>
    </row>
    <row r="470" spans="1:5">
      <c r="A470" s="3">
        <v>2081102</v>
      </c>
      <c r="B470" s="3" t="s">
        <v>1122</v>
      </c>
      <c r="C470" s="2">
        <v>34</v>
      </c>
      <c r="D470" s="2" t="s">
        <v>1119</v>
      </c>
      <c r="E470" s="2">
        <v>34</v>
      </c>
    </row>
    <row r="471" spans="1:5">
      <c r="A471" s="3">
        <v>2081104</v>
      </c>
      <c r="B471" s="3" t="s">
        <v>1350</v>
      </c>
      <c r="C471" s="2">
        <v>102.45</v>
      </c>
      <c r="D471" s="2" t="s">
        <v>1119</v>
      </c>
      <c r="E471" s="2">
        <v>102.45</v>
      </c>
    </row>
    <row r="472" spans="1:5">
      <c r="A472" s="3">
        <v>2081105</v>
      </c>
      <c r="B472" s="3" t="s">
        <v>1351</v>
      </c>
      <c r="C472" s="2">
        <v>1335.4012</v>
      </c>
      <c r="D472" s="2" t="s">
        <v>1119</v>
      </c>
      <c r="E472" s="2">
        <v>1365.4012</v>
      </c>
    </row>
    <row r="473" spans="1:5">
      <c r="A473" s="3">
        <v>2081105</v>
      </c>
      <c r="B473" s="3" t="s">
        <v>1351</v>
      </c>
      <c r="C473" s="2">
        <v>30</v>
      </c>
      <c r="D473" s="2" t="s">
        <v>1119</v>
      </c>
      <c r="E473" s="2">
        <v>1365.4012</v>
      </c>
    </row>
    <row r="474" spans="1:5">
      <c r="A474" s="3">
        <v>2081106</v>
      </c>
      <c r="B474" s="3" t="s">
        <v>1352</v>
      </c>
      <c r="C474" s="2">
        <v>40</v>
      </c>
      <c r="D474" s="2" t="s">
        <v>1119</v>
      </c>
      <c r="E474" s="2">
        <v>40</v>
      </c>
    </row>
    <row r="475" spans="1:5">
      <c r="A475" s="3">
        <v>2081199</v>
      </c>
      <c r="B475" s="3" t="s">
        <v>1353</v>
      </c>
      <c r="C475" s="2">
        <v>106.6601</v>
      </c>
      <c r="D475" s="2" t="s">
        <v>1119</v>
      </c>
      <c r="E475" s="2">
        <v>152.6001</v>
      </c>
    </row>
    <row r="476" spans="1:5">
      <c r="A476" s="3">
        <v>2081199</v>
      </c>
      <c r="B476" s="3" t="s">
        <v>1353</v>
      </c>
      <c r="C476" s="2">
        <v>45.94</v>
      </c>
      <c r="D476" s="2" t="s">
        <v>1119</v>
      </c>
      <c r="E476" s="2">
        <v>152.6001</v>
      </c>
    </row>
    <row r="477" spans="1:5">
      <c r="A477" s="3">
        <v>20813</v>
      </c>
      <c r="B477" s="3" t="s">
        <v>1354</v>
      </c>
      <c r="C477" s="2">
        <v>15</v>
      </c>
      <c r="D477" s="2" t="s">
        <v>1119</v>
      </c>
      <c r="E477" s="2">
        <v>15</v>
      </c>
    </row>
    <row r="478" spans="1:5">
      <c r="A478" s="3">
        <v>2081399</v>
      </c>
      <c r="B478" s="3" t="s">
        <v>1355</v>
      </c>
      <c r="C478" s="2">
        <v>15</v>
      </c>
      <c r="D478" s="2" t="s">
        <v>1119</v>
      </c>
      <c r="E478" s="2">
        <v>15</v>
      </c>
    </row>
    <row r="479" spans="1:5">
      <c r="A479" s="3">
        <v>20815</v>
      </c>
      <c r="B479" s="3" t="s">
        <v>1356</v>
      </c>
      <c r="C479" s="2">
        <v>30</v>
      </c>
      <c r="D479" s="2" t="s">
        <v>1119</v>
      </c>
      <c r="E479" s="2">
        <v>30</v>
      </c>
    </row>
    <row r="480" spans="1:5">
      <c r="A480" s="3">
        <v>2081502</v>
      </c>
      <c r="B480" s="3" t="s">
        <v>1357</v>
      </c>
      <c r="C480" s="2">
        <v>30</v>
      </c>
      <c r="D480" s="2" t="s">
        <v>1119</v>
      </c>
      <c r="E480" s="2">
        <v>30</v>
      </c>
    </row>
    <row r="481" spans="1:5">
      <c r="A481" s="3">
        <v>20816</v>
      </c>
      <c r="B481" s="3" t="s">
        <v>1358</v>
      </c>
      <c r="C481" s="2">
        <v>48.686700000000002</v>
      </c>
      <c r="D481" s="2" t="s">
        <v>1119</v>
      </c>
      <c r="E481" s="2">
        <v>48.686700000000002</v>
      </c>
    </row>
    <row r="482" spans="1:5">
      <c r="A482" s="3">
        <v>2081601</v>
      </c>
      <c r="B482" s="3" t="s">
        <v>1121</v>
      </c>
      <c r="C482" s="2">
        <v>14.5867</v>
      </c>
      <c r="D482" s="2" t="s">
        <v>1119</v>
      </c>
      <c r="E482" s="2">
        <v>14.5867</v>
      </c>
    </row>
    <row r="483" spans="1:5">
      <c r="A483" s="3">
        <v>2081602</v>
      </c>
      <c r="B483" s="3" t="s">
        <v>1122</v>
      </c>
      <c r="C483" s="2">
        <v>34.1</v>
      </c>
      <c r="D483" s="2" t="s">
        <v>1119</v>
      </c>
      <c r="E483" s="2">
        <v>34.1</v>
      </c>
    </row>
    <row r="484" spans="1:5">
      <c r="A484" s="3">
        <v>20819</v>
      </c>
      <c r="B484" s="3" t="s">
        <v>1359</v>
      </c>
      <c r="C484" s="2">
        <v>3233</v>
      </c>
      <c r="D484" s="2" t="s">
        <v>1119</v>
      </c>
      <c r="E484" s="2">
        <v>3233</v>
      </c>
    </row>
    <row r="485" spans="1:5">
      <c r="A485" s="3">
        <v>2081901</v>
      </c>
      <c r="B485" s="3" t="s">
        <v>1360</v>
      </c>
      <c r="C485" s="2">
        <v>1313</v>
      </c>
      <c r="D485" s="2" t="s">
        <v>1119</v>
      </c>
      <c r="E485" s="2">
        <v>1313</v>
      </c>
    </row>
    <row r="486" spans="1:5">
      <c r="A486" s="3">
        <v>2081902</v>
      </c>
      <c r="B486" s="3" t="s">
        <v>1361</v>
      </c>
      <c r="C486" s="2">
        <v>1920</v>
      </c>
      <c r="D486" s="2" t="s">
        <v>1119</v>
      </c>
      <c r="E486" s="2">
        <v>1920</v>
      </c>
    </row>
    <row r="487" spans="1:5">
      <c r="A487" s="3">
        <v>20820</v>
      </c>
      <c r="B487" s="3" t="s">
        <v>1362</v>
      </c>
      <c r="C487" s="2">
        <v>1915.0540000000001</v>
      </c>
      <c r="D487" s="2" t="s">
        <v>1119</v>
      </c>
      <c r="E487" s="2">
        <v>1915.0540000000001</v>
      </c>
    </row>
    <row r="488" spans="1:5">
      <c r="A488" s="3">
        <v>2082001</v>
      </c>
      <c r="B488" s="3" t="s">
        <v>1363</v>
      </c>
      <c r="C488" s="2">
        <v>1896.86</v>
      </c>
      <c r="D488" s="2" t="s">
        <v>1119</v>
      </c>
      <c r="E488" s="2">
        <v>1896.86</v>
      </c>
    </row>
    <row r="489" spans="1:5">
      <c r="A489" s="3">
        <v>2082002</v>
      </c>
      <c r="B489" s="3" t="s">
        <v>1364</v>
      </c>
      <c r="C489" s="2">
        <v>18.193999999999999</v>
      </c>
      <c r="D489" s="2" t="s">
        <v>1119</v>
      </c>
      <c r="E489" s="2">
        <v>18.193999999999999</v>
      </c>
    </row>
    <row r="490" spans="1:5">
      <c r="A490" s="3">
        <v>20825</v>
      </c>
      <c r="B490" s="3" t="s">
        <v>1368</v>
      </c>
      <c r="C490" s="2">
        <v>18.420000000000002</v>
      </c>
      <c r="D490" s="2" t="s">
        <v>1119</v>
      </c>
      <c r="E490" s="2">
        <v>18.420000000000002</v>
      </c>
    </row>
    <row r="491" spans="1:5">
      <c r="A491" s="3">
        <v>2082502</v>
      </c>
      <c r="B491" s="3" t="s">
        <v>1369</v>
      </c>
      <c r="C491" s="2">
        <v>18.420000000000002</v>
      </c>
      <c r="D491" s="2" t="s">
        <v>1119</v>
      </c>
      <c r="E491" s="2">
        <v>18.420000000000002</v>
      </c>
    </row>
    <row r="492" spans="1:5">
      <c r="A492" s="3">
        <v>20899</v>
      </c>
      <c r="B492" s="3" t="s">
        <v>1370</v>
      </c>
      <c r="C492" s="2">
        <v>11016.664000000001</v>
      </c>
      <c r="D492" s="2" t="s">
        <v>1119</v>
      </c>
      <c r="E492" s="2">
        <v>11016.664000000001</v>
      </c>
    </row>
    <row r="493" spans="1:5">
      <c r="A493" s="3">
        <v>2089901</v>
      </c>
      <c r="B493" s="3" t="s">
        <v>1370</v>
      </c>
      <c r="C493" s="2">
        <v>342.7</v>
      </c>
      <c r="D493" s="2" t="s">
        <v>1119</v>
      </c>
      <c r="E493" s="2">
        <v>11016.663999999999</v>
      </c>
    </row>
    <row r="494" spans="1:5">
      <c r="A494" s="3">
        <v>2089901</v>
      </c>
      <c r="B494" s="3" t="s">
        <v>1370</v>
      </c>
      <c r="C494" s="2">
        <v>68</v>
      </c>
      <c r="D494" s="2" t="s">
        <v>1119</v>
      </c>
      <c r="E494" s="2">
        <v>11016.663999999999</v>
      </c>
    </row>
    <row r="495" spans="1:5">
      <c r="A495" s="3">
        <v>2089901</v>
      </c>
      <c r="B495" s="3" t="s">
        <v>1370</v>
      </c>
      <c r="C495" s="2">
        <v>2.1360000000000001</v>
      </c>
      <c r="D495" s="2" t="s">
        <v>1119</v>
      </c>
      <c r="E495" s="2">
        <v>11016.663999999999</v>
      </c>
    </row>
    <row r="496" spans="1:5">
      <c r="A496" s="3">
        <v>2089901</v>
      </c>
      <c r="B496" s="3" t="s">
        <v>1370</v>
      </c>
      <c r="C496" s="2">
        <v>10500</v>
      </c>
      <c r="D496" s="2" t="s">
        <v>1119</v>
      </c>
      <c r="E496" s="2">
        <v>11016.663999999999</v>
      </c>
    </row>
    <row r="497" spans="1:5">
      <c r="A497" s="3">
        <v>2089901</v>
      </c>
      <c r="B497" s="3" t="s">
        <v>1370</v>
      </c>
      <c r="C497" s="2">
        <v>3.4</v>
      </c>
      <c r="D497" s="2" t="s">
        <v>1119</v>
      </c>
      <c r="E497" s="2">
        <v>11016.663999999999</v>
      </c>
    </row>
    <row r="498" spans="1:5">
      <c r="A498" s="3">
        <v>2089901</v>
      </c>
      <c r="B498" s="3" t="s">
        <v>1370</v>
      </c>
      <c r="C498" s="2">
        <v>100.428</v>
      </c>
      <c r="D498" s="2" t="s">
        <v>1119</v>
      </c>
      <c r="E498" s="2">
        <v>11016.663999999999</v>
      </c>
    </row>
    <row r="499" spans="1:5">
      <c r="A499" s="3">
        <v>210</v>
      </c>
      <c r="B499" s="3" t="s">
        <v>1371</v>
      </c>
      <c r="C499" s="2">
        <v>33095.548470999995</v>
      </c>
      <c r="D499" s="2" t="s">
        <v>1119</v>
      </c>
      <c r="E499" s="2">
        <v>33095.548470999995</v>
      </c>
    </row>
    <row r="500" spans="1:5">
      <c r="A500" s="3">
        <v>21001</v>
      </c>
      <c r="B500" s="3" t="s">
        <v>1372</v>
      </c>
      <c r="C500" s="2">
        <v>947.98680000000002</v>
      </c>
      <c r="D500" s="2" t="s">
        <v>1119</v>
      </c>
      <c r="E500" s="2">
        <v>947.98680000000002</v>
      </c>
    </row>
    <row r="501" spans="1:5">
      <c r="A501" s="3">
        <v>2100101</v>
      </c>
      <c r="B501" s="3" t="s">
        <v>1121</v>
      </c>
      <c r="C501" s="2">
        <v>663.98680000000002</v>
      </c>
      <c r="D501" s="2" t="s">
        <v>1119</v>
      </c>
      <c r="E501" s="2">
        <v>663.98680000000002</v>
      </c>
    </row>
    <row r="502" spans="1:5">
      <c r="A502" s="3">
        <v>2100102</v>
      </c>
      <c r="B502" s="3" t="s">
        <v>1122</v>
      </c>
      <c r="C502" s="2">
        <v>284</v>
      </c>
      <c r="D502" s="2" t="s">
        <v>1119</v>
      </c>
      <c r="E502" s="2">
        <v>284</v>
      </c>
    </row>
    <row r="503" spans="1:5">
      <c r="A503" s="3">
        <v>21002</v>
      </c>
      <c r="B503" s="3" t="s">
        <v>1374</v>
      </c>
      <c r="C503" s="2">
        <v>10498.21558</v>
      </c>
      <c r="D503" s="2" t="s">
        <v>1119</v>
      </c>
      <c r="E503" s="2">
        <v>10498.21558</v>
      </c>
    </row>
    <row r="504" spans="1:5">
      <c r="A504" s="3">
        <v>2100201</v>
      </c>
      <c r="B504" s="3" t="s">
        <v>1375</v>
      </c>
      <c r="C504" s="2">
        <v>1127.2064</v>
      </c>
      <c r="D504" s="2" t="s">
        <v>1119</v>
      </c>
      <c r="E504" s="2">
        <v>9514.1605999999992</v>
      </c>
    </row>
    <row r="505" spans="1:5">
      <c r="A505" s="3">
        <v>2100201</v>
      </c>
      <c r="B505" s="3" t="s">
        <v>1375</v>
      </c>
      <c r="C505" s="2">
        <v>1463.4492</v>
      </c>
      <c r="D505" s="2" t="s">
        <v>1119</v>
      </c>
      <c r="E505" s="2">
        <v>9514.1605999999992</v>
      </c>
    </row>
    <row r="506" spans="1:5">
      <c r="A506" s="3">
        <v>2100201</v>
      </c>
      <c r="B506" s="3" t="s">
        <v>1375</v>
      </c>
      <c r="C506" s="2">
        <v>143.505</v>
      </c>
      <c r="D506" s="2" t="s">
        <v>1119</v>
      </c>
      <c r="E506" s="2">
        <v>9514.1605999999992</v>
      </c>
    </row>
    <row r="507" spans="1:5">
      <c r="A507" s="3">
        <v>2100201</v>
      </c>
      <c r="B507" s="3" t="s">
        <v>1375</v>
      </c>
      <c r="C507" s="2">
        <v>6780</v>
      </c>
      <c r="D507" s="2" t="s">
        <v>1119</v>
      </c>
      <c r="E507" s="2">
        <v>9514.1605999999992</v>
      </c>
    </row>
    <row r="508" spans="1:5">
      <c r="A508" s="3">
        <v>2100202</v>
      </c>
      <c r="B508" s="3" t="s">
        <v>1376</v>
      </c>
      <c r="C508" s="2">
        <v>784.05498</v>
      </c>
      <c r="D508" s="2" t="s">
        <v>1119</v>
      </c>
      <c r="E508" s="2">
        <v>784.05498</v>
      </c>
    </row>
    <row r="509" spans="1:5">
      <c r="A509" s="3">
        <v>2100205</v>
      </c>
      <c r="B509" s="3" t="s">
        <v>1377</v>
      </c>
      <c r="C509" s="2">
        <v>200</v>
      </c>
      <c r="D509" s="2" t="s">
        <v>1119</v>
      </c>
      <c r="E509" s="2">
        <v>200</v>
      </c>
    </row>
    <row r="510" spans="1:5">
      <c r="A510" s="3">
        <v>21003</v>
      </c>
      <c r="B510" s="3" t="s">
        <v>1378</v>
      </c>
      <c r="C510" s="2">
        <v>4835</v>
      </c>
      <c r="D510" s="2" t="s">
        <v>1119</v>
      </c>
      <c r="E510" s="2">
        <v>4835</v>
      </c>
    </row>
    <row r="511" spans="1:5">
      <c r="A511" s="3">
        <v>2100301</v>
      </c>
      <c r="B511" s="3" t="s">
        <v>1379</v>
      </c>
      <c r="C511" s="2">
        <v>4835</v>
      </c>
      <c r="D511" s="2" t="s">
        <v>1119</v>
      </c>
      <c r="E511" s="2">
        <v>4835</v>
      </c>
    </row>
    <row r="512" spans="1:5">
      <c r="A512" s="3">
        <v>21004</v>
      </c>
      <c r="B512" s="3" t="s">
        <v>1382</v>
      </c>
      <c r="C512" s="2">
        <v>7527.5045</v>
      </c>
      <c r="D512" s="2" t="s">
        <v>1119</v>
      </c>
      <c r="E512" s="2">
        <v>7527.5045</v>
      </c>
    </row>
    <row r="513" spans="1:5">
      <c r="A513" s="3">
        <v>2100401</v>
      </c>
      <c r="B513" s="3" t="s">
        <v>1383</v>
      </c>
      <c r="C513" s="2">
        <v>2054.2534999999998</v>
      </c>
      <c r="D513" s="2" t="s">
        <v>1119</v>
      </c>
      <c r="E513" s="2">
        <v>2054.2534999999998</v>
      </c>
    </row>
    <row r="514" spans="1:5">
      <c r="A514" s="3">
        <v>2100402</v>
      </c>
      <c r="B514" s="3" t="s">
        <v>1384</v>
      </c>
      <c r="C514" s="2">
        <v>530.88789999999995</v>
      </c>
      <c r="D514" s="2" t="s">
        <v>1119</v>
      </c>
      <c r="E514" s="2">
        <v>530.88789999999995</v>
      </c>
    </row>
    <row r="515" spans="1:5">
      <c r="A515" s="3">
        <v>2100403</v>
      </c>
      <c r="B515" s="3" t="s">
        <v>1385</v>
      </c>
      <c r="C515" s="2">
        <v>755.06309999999996</v>
      </c>
      <c r="D515" s="2" t="s">
        <v>1119</v>
      </c>
      <c r="E515" s="2">
        <v>755.06309999999996</v>
      </c>
    </row>
    <row r="516" spans="1:5">
      <c r="A516" s="3">
        <v>2100405</v>
      </c>
      <c r="B516" s="3" t="s">
        <v>1386</v>
      </c>
      <c r="C516" s="2">
        <v>195</v>
      </c>
      <c r="D516" s="2" t="s">
        <v>1119</v>
      </c>
      <c r="E516" s="2">
        <v>195</v>
      </c>
    </row>
    <row r="517" spans="1:5">
      <c r="A517" s="3">
        <v>2100408</v>
      </c>
      <c r="B517" s="3" t="s">
        <v>1387</v>
      </c>
      <c r="C517" s="2">
        <v>3676.04</v>
      </c>
      <c r="D517" s="2" t="s">
        <v>1119</v>
      </c>
      <c r="E517" s="2">
        <v>3676.04</v>
      </c>
    </row>
    <row r="518" spans="1:5">
      <c r="A518" s="3">
        <v>2100409</v>
      </c>
      <c r="B518" s="3" t="s">
        <v>1388</v>
      </c>
      <c r="C518" s="2">
        <v>316.26</v>
      </c>
      <c r="D518" s="2" t="s">
        <v>1119</v>
      </c>
      <c r="E518" s="2">
        <v>316.26</v>
      </c>
    </row>
    <row r="519" spans="1:5">
      <c r="A519" s="3">
        <v>21005</v>
      </c>
      <c r="B519" s="3" t="s">
        <v>1390</v>
      </c>
      <c r="C519" s="2">
        <v>6593.3352729999997</v>
      </c>
      <c r="D519" s="2" t="s">
        <v>1119</v>
      </c>
      <c r="E519" s="2">
        <v>6593.3352729999997</v>
      </c>
    </row>
    <row r="520" spans="1:5">
      <c r="A520" s="3">
        <v>2100501</v>
      </c>
      <c r="B520" s="3" t="s">
        <v>1391</v>
      </c>
      <c r="C520" s="2">
        <v>2.7054640000000001</v>
      </c>
      <c r="D520" s="2" t="s">
        <v>1119</v>
      </c>
      <c r="E520" s="2">
        <v>325.606109</v>
      </c>
    </row>
    <row r="521" spans="1:5">
      <c r="A521" s="3">
        <v>2100501</v>
      </c>
      <c r="B521" s="3" t="s">
        <v>1391</v>
      </c>
      <c r="C521" s="2">
        <v>1.2094</v>
      </c>
      <c r="D521" s="2" t="s">
        <v>1119</v>
      </c>
      <c r="E521" s="2">
        <v>325.606109</v>
      </c>
    </row>
    <row r="522" spans="1:5">
      <c r="A522" s="3">
        <v>2100501</v>
      </c>
      <c r="B522" s="3" t="s">
        <v>1391</v>
      </c>
      <c r="C522" s="2">
        <v>90.009600000000006</v>
      </c>
      <c r="D522" s="2" t="s">
        <v>1119</v>
      </c>
      <c r="E522" s="2">
        <v>325.606109</v>
      </c>
    </row>
    <row r="523" spans="1:5">
      <c r="A523" s="3">
        <v>2100501</v>
      </c>
      <c r="B523" s="3" t="s">
        <v>1391</v>
      </c>
      <c r="C523" s="2">
        <v>37.005099999999999</v>
      </c>
      <c r="D523" s="2" t="s">
        <v>1119</v>
      </c>
      <c r="E523" s="2">
        <v>325.606109</v>
      </c>
    </row>
    <row r="524" spans="1:5">
      <c r="A524" s="3">
        <v>2100501</v>
      </c>
      <c r="B524" s="3" t="s">
        <v>1391</v>
      </c>
      <c r="C524" s="2">
        <v>11.527310999999999</v>
      </c>
      <c r="D524" s="2" t="s">
        <v>1119</v>
      </c>
      <c r="E524" s="2">
        <v>325.606109</v>
      </c>
    </row>
    <row r="525" spans="1:5">
      <c r="A525" s="3">
        <v>2100501</v>
      </c>
      <c r="B525" s="3" t="s">
        <v>1391</v>
      </c>
      <c r="C525" s="2">
        <v>24.353134000000001</v>
      </c>
      <c r="D525" s="2" t="s">
        <v>1119</v>
      </c>
      <c r="E525" s="2">
        <v>325.606109</v>
      </c>
    </row>
    <row r="526" spans="1:5">
      <c r="A526" s="3">
        <v>2100501</v>
      </c>
      <c r="B526" s="3" t="s">
        <v>1391</v>
      </c>
      <c r="C526" s="2">
        <v>11.4213</v>
      </c>
      <c r="D526" s="2" t="s">
        <v>1119</v>
      </c>
      <c r="E526" s="2">
        <v>325.606109</v>
      </c>
    </row>
    <row r="527" spans="1:5">
      <c r="A527" s="3">
        <v>2100501</v>
      </c>
      <c r="B527" s="3" t="s">
        <v>1391</v>
      </c>
      <c r="C527" s="2">
        <v>109.1615</v>
      </c>
      <c r="D527" s="2" t="s">
        <v>1119</v>
      </c>
      <c r="E527" s="2">
        <v>325.606109</v>
      </c>
    </row>
    <row r="528" spans="1:5">
      <c r="A528" s="3">
        <v>2100501</v>
      </c>
      <c r="B528" s="3" t="s">
        <v>1391</v>
      </c>
      <c r="C528" s="2">
        <v>38.213299999999997</v>
      </c>
      <c r="D528" s="2" t="s">
        <v>1119</v>
      </c>
      <c r="E528" s="2">
        <v>325.606109</v>
      </c>
    </row>
    <row r="529" spans="1:5">
      <c r="A529" s="3">
        <v>2100502</v>
      </c>
      <c r="B529" s="3" t="s">
        <v>1392</v>
      </c>
      <c r="C529" s="2">
        <v>3.1781000000000001</v>
      </c>
      <c r="D529" s="2" t="s">
        <v>1119</v>
      </c>
      <c r="E529" s="2">
        <v>16.079163999999999</v>
      </c>
    </row>
    <row r="530" spans="1:5">
      <c r="A530" s="3">
        <v>2100502</v>
      </c>
      <c r="B530" s="3" t="s">
        <v>1392</v>
      </c>
      <c r="C530" s="2">
        <v>3.7787999999999999</v>
      </c>
      <c r="D530" s="2" t="s">
        <v>1119</v>
      </c>
      <c r="E530" s="2">
        <v>16.079163999999999</v>
      </c>
    </row>
    <row r="531" spans="1:5">
      <c r="A531" s="3">
        <v>2100502</v>
      </c>
      <c r="B531" s="3" t="s">
        <v>1392</v>
      </c>
      <c r="C531" s="2">
        <v>9.1222639999999995</v>
      </c>
      <c r="D531" s="2" t="s">
        <v>1119</v>
      </c>
      <c r="E531" s="2">
        <v>16.079163999999999</v>
      </c>
    </row>
    <row r="532" spans="1:5">
      <c r="A532" s="3">
        <v>2100503</v>
      </c>
      <c r="B532" s="3" t="s">
        <v>1393</v>
      </c>
      <c r="C532" s="2">
        <v>135</v>
      </c>
      <c r="D532" s="2" t="s">
        <v>1119</v>
      </c>
      <c r="E532" s="2">
        <v>135</v>
      </c>
    </row>
    <row r="533" spans="1:5">
      <c r="A533" s="3">
        <v>2100504</v>
      </c>
      <c r="B533" s="3" t="s">
        <v>1394</v>
      </c>
      <c r="C533" s="2">
        <v>213.87</v>
      </c>
      <c r="D533" s="2" t="s">
        <v>1119</v>
      </c>
      <c r="E533" s="2">
        <v>213.87</v>
      </c>
    </row>
    <row r="534" spans="1:5">
      <c r="A534" s="3">
        <v>2100506</v>
      </c>
      <c r="B534" s="3" t="s">
        <v>1395</v>
      </c>
      <c r="C534" s="2">
        <v>5822.5</v>
      </c>
      <c r="D534" s="2" t="s">
        <v>1119</v>
      </c>
      <c r="E534" s="2">
        <v>5822.5</v>
      </c>
    </row>
    <row r="535" spans="1:5">
      <c r="A535" s="3">
        <v>2100509</v>
      </c>
      <c r="B535" s="3" t="s">
        <v>1397</v>
      </c>
      <c r="C535" s="2">
        <v>35.28</v>
      </c>
      <c r="D535" s="2" t="s">
        <v>1119</v>
      </c>
      <c r="E535" s="2">
        <v>40.28</v>
      </c>
    </row>
    <row r="536" spans="1:5">
      <c r="A536" s="3">
        <v>2100509</v>
      </c>
      <c r="B536" s="3" t="s">
        <v>1397</v>
      </c>
      <c r="C536" s="2">
        <v>5</v>
      </c>
      <c r="D536" s="2" t="s">
        <v>1119</v>
      </c>
      <c r="E536" s="2">
        <v>40.28</v>
      </c>
    </row>
    <row r="537" spans="1:5">
      <c r="A537" s="3">
        <v>2100510</v>
      </c>
      <c r="B537" s="3" t="s">
        <v>1398</v>
      </c>
      <c r="C537" s="2">
        <v>40</v>
      </c>
      <c r="D537" s="2" t="s">
        <v>1119</v>
      </c>
      <c r="E537" s="2">
        <v>40</v>
      </c>
    </row>
    <row r="538" spans="1:5">
      <c r="A538" s="3">
        <v>21007</v>
      </c>
      <c r="B538" s="3" t="s">
        <v>1399</v>
      </c>
      <c r="C538" s="2">
        <v>1614.3302180000001</v>
      </c>
      <c r="D538" s="2" t="s">
        <v>1119</v>
      </c>
      <c r="E538" s="2">
        <v>1614.3302180000001</v>
      </c>
    </row>
    <row r="539" spans="1:5">
      <c r="A539" s="3">
        <v>2100716</v>
      </c>
      <c r="B539" s="3" t="s">
        <v>1400</v>
      </c>
      <c r="C539" s="2">
        <v>234.03020000000001</v>
      </c>
      <c r="D539" s="2" t="s">
        <v>1119</v>
      </c>
      <c r="E539" s="2">
        <v>423.05641800000001</v>
      </c>
    </row>
    <row r="540" spans="1:5">
      <c r="A540" s="3">
        <v>2100716</v>
      </c>
      <c r="B540" s="3" t="s">
        <v>1400</v>
      </c>
      <c r="C540" s="2">
        <v>189.026218</v>
      </c>
      <c r="D540" s="2" t="s">
        <v>1119</v>
      </c>
      <c r="E540" s="2">
        <v>423.05641800000001</v>
      </c>
    </row>
    <row r="541" spans="1:5">
      <c r="A541" s="3">
        <v>2100717</v>
      </c>
      <c r="B541" s="3" t="s">
        <v>1401</v>
      </c>
      <c r="C541" s="2">
        <v>1</v>
      </c>
      <c r="D541" s="2" t="s">
        <v>1119</v>
      </c>
      <c r="E541" s="2">
        <v>1160.2</v>
      </c>
    </row>
    <row r="542" spans="1:5">
      <c r="A542" s="3">
        <v>2100717</v>
      </c>
      <c r="B542" s="3" t="s">
        <v>1401</v>
      </c>
      <c r="C542" s="2">
        <v>1159.2</v>
      </c>
      <c r="D542" s="2" t="s">
        <v>1119</v>
      </c>
      <c r="E542" s="2">
        <v>1160.2</v>
      </c>
    </row>
    <row r="543" spans="1:5">
      <c r="A543" s="3">
        <v>2100799</v>
      </c>
      <c r="B543" s="3" t="s">
        <v>1403</v>
      </c>
      <c r="C543" s="2">
        <v>31.073799999999999</v>
      </c>
      <c r="D543" s="2" t="s">
        <v>1119</v>
      </c>
      <c r="E543" s="2">
        <v>31.073799999999999</v>
      </c>
    </row>
    <row r="544" spans="1:5">
      <c r="A544" s="3">
        <v>21010</v>
      </c>
      <c r="B544" s="3" t="s">
        <v>1404</v>
      </c>
      <c r="C544" s="2">
        <v>1079.1760999999999</v>
      </c>
      <c r="D544" s="2" t="s">
        <v>1119</v>
      </c>
      <c r="E544" s="2">
        <v>1079.1760999999999</v>
      </c>
    </row>
    <row r="545" spans="1:5">
      <c r="A545" s="3">
        <v>2101001</v>
      </c>
      <c r="B545" s="3" t="s">
        <v>1121</v>
      </c>
      <c r="C545" s="2">
        <v>340</v>
      </c>
      <c r="D545" s="2" t="s">
        <v>1119</v>
      </c>
      <c r="E545" s="2">
        <v>582.87609999999995</v>
      </c>
    </row>
    <row r="546" spans="1:5">
      <c r="A546" s="3">
        <v>2101001</v>
      </c>
      <c r="B546" s="3" t="s">
        <v>1121</v>
      </c>
      <c r="C546" s="2">
        <v>242.87610000000001</v>
      </c>
      <c r="D546" s="2" t="s">
        <v>1119</v>
      </c>
      <c r="E546" s="2">
        <v>582.87609999999995</v>
      </c>
    </row>
    <row r="547" spans="1:5">
      <c r="A547" s="3">
        <v>2101004</v>
      </c>
      <c r="B547" s="3" t="s">
        <v>1405</v>
      </c>
      <c r="C547" s="2">
        <v>46.3</v>
      </c>
      <c r="D547" s="2" t="s">
        <v>1119</v>
      </c>
      <c r="E547" s="2">
        <v>46.3</v>
      </c>
    </row>
    <row r="548" spans="1:5">
      <c r="A548" s="3">
        <v>2101016</v>
      </c>
      <c r="B548" s="3" t="s">
        <v>1406</v>
      </c>
      <c r="C548" s="2">
        <v>450</v>
      </c>
      <c r="D548" s="2" t="s">
        <v>1119</v>
      </c>
      <c r="E548" s="2">
        <v>450</v>
      </c>
    </row>
    <row r="549" spans="1:5">
      <c r="A549" s="3">
        <v>211</v>
      </c>
      <c r="B549" s="3" t="s">
        <v>1410</v>
      </c>
      <c r="C549" s="2">
        <v>2438.419026</v>
      </c>
      <c r="D549" s="2" t="s">
        <v>1119</v>
      </c>
      <c r="E549" s="2">
        <v>2438.419026</v>
      </c>
    </row>
    <row r="550" spans="1:5">
      <c r="A550" s="3">
        <v>21101</v>
      </c>
      <c r="B550" s="3" t="s">
        <v>1411</v>
      </c>
      <c r="C550" s="2">
        <v>1314.8190259999999</v>
      </c>
      <c r="D550" s="2" t="s">
        <v>1119</v>
      </c>
      <c r="E550" s="2">
        <v>1314.8190259999999</v>
      </c>
    </row>
    <row r="551" spans="1:5">
      <c r="A551" s="3">
        <v>2110101</v>
      </c>
      <c r="B551" s="3" t="s">
        <v>1121</v>
      </c>
      <c r="C551" s="2">
        <v>462.78697599999998</v>
      </c>
      <c r="D551" s="2" t="s">
        <v>1119</v>
      </c>
      <c r="E551" s="2">
        <v>462.78697599999998</v>
      </c>
    </row>
    <row r="552" spans="1:5">
      <c r="A552" s="3">
        <v>2110102</v>
      </c>
      <c r="B552" s="3" t="s">
        <v>1122</v>
      </c>
      <c r="C552" s="2">
        <v>71.05</v>
      </c>
      <c r="D552" s="2" t="s">
        <v>1119</v>
      </c>
      <c r="E552" s="2">
        <v>852.03205000000003</v>
      </c>
    </row>
    <row r="553" spans="1:5">
      <c r="A553" s="3">
        <v>2110102</v>
      </c>
      <c r="B553" s="3" t="s">
        <v>1122</v>
      </c>
      <c r="C553" s="2">
        <v>30</v>
      </c>
      <c r="D553" s="2" t="s">
        <v>1119</v>
      </c>
      <c r="E553" s="2">
        <v>852.03205000000003</v>
      </c>
    </row>
    <row r="554" spans="1:5">
      <c r="A554" s="3">
        <v>2110102</v>
      </c>
      <c r="B554" s="3" t="s">
        <v>1122</v>
      </c>
      <c r="C554" s="2">
        <v>333.56035000000003</v>
      </c>
      <c r="D554" s="2" t="s">
        <v>1119</v>
      </c>
      <c r="E554" s="2">
        <v>852.03205000000003</v>
      </c>
    </row>
    <row r="555" spans="1:5">
      <c r="A555" s="3">
        <v>2110102</v>
      </c>
      <c r="B555" s="3" t="s">
        <v>1122</v>
      </c>
      <c r="C555" s="2">
        <v>417.42169999999999</v>
      </c>
      <c r="D555" s="2" t="s">
        <v>1119</v>
      </c>
      <c r="E555" s="2">
        <v>852.03205000000003</v>
      </c>
    </row>
    <row r="556" spans="1:5">
      <c r="A556" s="3">
        <v>21103</v>
      </c>
      <c r="B556" s="3" t="s">
        <v>1415</v>
      </c>
      <c r="C556" s="2">
        <v>1123.5999999999999</v>
      </c>
      <c r="D556" s="2" t="s">
        <v>1119</v>
      </c>
      <c r="E556" s="2">
        <v>1123.5999999999999</v>
      </c>
    </row>
    <row r="557" spans="1:5">
      <c r="A557" s="3">
        <v>2110307</v>
      </c>
      <c r="B557" s="3" t="s">
        <v>1417</v>
      </c>
      <c r="C557" s="2">
        <v>1123.5999999999999</v>
      </c>
      <c r="D557" s="2" t="s">
        <v>1119</v>
      </c>
      <c r="E557" s="2">
        <v>1123.5999999999999</v>
      </c>
    </row>
    <row r="558" spans="1:5">
      <c r="A558" s="3">
        <v>212</v>
      </c>
      <c r="B558" s="3" t="s">
        <v>1422</v>
      </c>
      <c r="C558" s="2">
        <v>17203.365037</v>
      </c>
      <c r="D558" s="2" t="s">
        <v>1119</v>
      </c>
      <c r="E558" s="2">
        <v>17203.365037</v>
      </c>
    </row>
    <row r="559" spans="1:5">
      <c r="A559" s="3">
        <v>21201</v>
      </c>
      <c r="B559" s="3" t="s">
        <v>1423</v>
      </c>
      <c r="C559" s="2">
        <v>13570.782046</v>
      </c>
      <c r="D559" s="2" t="s">
        <v>1119</v>
      </c>
      <c r="E559" s="2">
        <v>13570.782046</v>
      </c>
    </row>
    <row r="560" spans="1:5">
      <c r="A560" s="3">
        <v>2120101</v>
      </c>
      <c r="B560" s="3" t="s">
        <v>1121</v>
      </c>
      <c r="C560" s="2">
        <v>523.817454</v>
      </c>
      <c r="D560" s="2" t="s">
        <v>1119</v>
      </c>
      <c r="E560" s="2">
        <v>1220.631198</v>
      </c>
    </row>
    <row r="561" spans="1:5">
      <c r="A561" s="3">
        <v>2120101</v>
      </c>
      <c r="B561" s="3" t="s">
        <v>1121</v>
      </c>
      <c r="C561" s="2">
        <v>463.82102300000003</v>
      </c>
      <c r="D561" s="2" t="s">
        <v>1119</v>
      </c>
      <c r="E561" s="2">
        <v>1220.631198</v>
      </c>
    </row>
    <row r="562" spans="1:5">
      <c r="A562" s="3">
        <v>2120101</v>
      </c>
      <c r="B562" s="3" t="s">
        <v>1121</v>
      </c>
      <c r="C562" s="2">
        <v>2.1030000000000002</v>
      </c>
      <c r="D562" s="2" t="s">
        <v>1119</v>
      </c>
      <c r="E562" s="2">
        <v>1220.631198</v>
      </c>
    </row>
    <row r="563" spans="1:5">
      <c r="A563" s="3">
        <v>2120101</v>
      </c>
      <c r="B563" s="3" t="s">
        <v>1121</v>
      </c>
      <c r="C563" s="2">
        <v>26.44</v>
      </c>
      <c r="D563" s="2" t="s">
        <v>1119</v>
      </c>
      <c r="E563" s="2">
        <v>1220.631198</v>
      </c>
    </row>
    <row r="564" spans="1:5">
      <c r="A564" s="3">
        <v>2120101</v>
      </c>
      <c r="B564" s="3" t="s">
        <v>1121</v>
      </c>
      <c r="C564" s="2">
        <v>204.44972099999998</v>
      </c>
      <c r="D564" s="2" t="s">
        <v>1119</v>
      </c>
      <c r="E564" s="2">
        <v>1220.631198</v>
      </c>
    </row>
    <row r="565" spans="1:5">
      <c r="A565" s="3">
        <v>2120102</v>
      </c>
      <c r="B565" s="3" t="s">
        <v>1122</v>
      </c>
      <c r="C565" s="2">
        <v>1243.6506300000001</v>
      </c>
      <c r="D565" s="2" t="s">
        <v>1119</v>
      </c>
      <c r="E565" s="2">
        <v>1243.6506300000001</v>
      </c>
    </row>
    <row r="566" spans="1:5">
      <c r="A566" s="3">
        <v>2120102</v>
      </c>
      <c r="B566" s="3" t="s">
        <v>1122</v>
      </c>
      <c r="C566" s="2">
        <v>0</v>
      </c>
      <c r="D566" s="2" t="s">
        <v>1119</v>
      </c>
      <c r="E566" s="2">
        <v>1243.6506300000001</v>
      </c>
    </row>
    <row r="567" spans="1:5">
      <c r="A567" s="3">
        <v>2120104</v>
      </c>
      <c r="B567" s="3" t="s">
        <v>1424</v>
      </c>
      <c r="C567" s="2">
        <v>2298.5973389999999</v>
      </c>
      <c r="D567" s="2" t="s">
        <v>1119</v>
      </c>
      <c r="E567" s="2">
        <v>2298.5973389999999</v>
      </c>
    </row>
    <row r="568" spans="1:5">
      <c r="A568" s="3">
        <v>2120106</v>
      </c>
      <c r="B568" s="3" t="s">
        <v>1425</v>
      </c>
      <c r="C568" s="2">
        <v>283.51490000000001</v>
      </c>
      <c r="D568" s="2" t="s">
        <v>1119</v>
      </c>
      <c r="E568" s="2">
        <v>1281.4013</v>
      </c>
    </row>
    <row r="569" spans="1:5">
      <c r="A569" s="3">
        <v>2120106</v>
      </c>
      <c r="B569" s="3" t="s">
        <v>1425</v>
      </c>
      <c r="C569" s="2">
        <v>108.4391</v>
      </c>
      <c r="D569" s="2" t="s">
        <v>1119</v>
      </c>
      <c r="E569" s="2">
        <v>1281.4013</v>
      </c>
    </row>
    <row r="570" spans="1:5">
      <c r="A570" s="3">
        <v>2120106</v>
      </c>
      <c r="B570" s="3" t="s">
        <v>1425</v>
      </c>
      <c r="C570" s="2">
        <v>20</v>
      </c>
      <c r="D570" s="2" t="s">
        <v>1119</v>
      </c>
      <c r="E570" s="2">
        <v>1281.4013</v>
      </c>
    </row>
    <row r="571" spans="1:5">
      <c r="A571" s="3">
        <v>2120106</v>
      </c>
      <c r="B571" s="3" t="s">
        <v>1425</v>
      </c>
      <c r="C571" s="2">
        <v>110</v>
      </c>
      <c r="D571" s="2" t="s">
        <v>1119</v>
      </c>
      <c r="E571" s="2">
        <v>1281.4013</v>
      </c>
    </row>
    <row r="572" spans="1:5">
      <c r="A572" s="3">
        <v>2120106</v>
      </c>
      <c r="B572" s="3" t="s">
        <v>1425</v>
      </c>
      <c r="C572" s="2">
        <v>759.44730000000004</v>
      </c>
      <c r="D572" s="2" t="s">
        <v>1119</v>
      </c>
      <c r="E572" s="2">
        <v>1281.4013</v>
      </c>
    </row>
    <row r="573" spans="1:5">
      <c r="A573" s="3">
        <v>2120109</v>
      </c>
      <c r="B573" s="3" t="s">
        <v>1426</v>
      </c>
      <c r="C573" s="2">
        <v>1353.586184</v>
      </c>
      <c r="D573" s="2" t="s">
        <v>1119</v>
      </c>
      <c r="E573" s="2">
        <v>1353.586184</v>
      </c>
    </row>
    <row r="574" spans="1:5">
      <c r="A574" s="3">
        <v>2120199</v>
      </c>
      <c r="B574" s="3" t="s">
        <v>1427</v>
      </c>
      <c r="C574" s="2">
        <v>320.96280000000002</v>
      </c>
      <c r="D574" s="2" t="s">
        <v>1119</v>
      </c>
      <c r="E574" s="2">
        <v>6172.9153950000009</v>
      </c>
    </row>
    <row r="575" spans="1:5">
      <c r="A575" s="3">
        <v>2120199</v>
      </c>
      <c r="B575" s="3" t="s">
        <v>1427</v>
      </c>
      <c r="C575" s="2">
        <v>0</v>
      </c>
      <c r="D575" s="2" t="s">
        <v>1119</v>
      </c>
      <c r="E575" s="2">
        <v>6172.9153950000009</v>
      </c>
    </row>
    <row r="576" spans="1:5">
      <c r="A576" s="3">
        <v>2120199</v>
      </c>
      <c r="B576" s="3" t="s">
        <v>1427</v>
      </c>
      <c r="C576" s="2">
        <v>2972.9249920000002</v>
      </c>
      <c r="D576" s="2" t="s">
        <v>1119</v>
      </c>
      <c r="E576" s="2">
        <v>6172.9153950000009</v>
      </c>
    </row>
    <row r="577" spans="1:5">
      <c r="A577" s="3">
        <v>2120199</v>
      </c>
      <c r="B577" s="3" t="s">
        <v>1427</v>
      </c>
      <c r="C577" s="2">
        <v>300</v>
      </c>
      <c r="D577" s="2" t="s">
        <v>1119</v>
      </c>
      <c r="E577" s="2">
        <v>6172.9153950000009</v>
      </c>
    </row>
    <row r="578" spans="1:5">
      <c r="A578" s="3">
        <v>2120199</v>
      </c>
      <c r="B578" s="3" t="s">
        <v>1427</v>
      </c>
      <c r="C578" s="2">
        <v>198.267403</v>
      </c>
      <c r="D578" s="2" t="s">
        <v>1119</v>
      </c>
      <c r="E578" s="2">
        <v>6172.9153950000009</v>
      </c>
    </row>
    <row r="579" spans="1:5">
      <c r="A579" s="3">
        <v>2120199</v>
      </c>
      <c r="B579" s="3" t="s">
        <v>1427</v>
      </c>
      <c r="C579" s="2">
        <v>0</v>
      </c>
      <c r="D579" s="2" t="s">
        <v>1119</v>
      </c>
      <c r="E579" s="2">
        <v>6172.9153950000009</v>
      </c>
    </row>
    <row r="580" spans="1:5">
      <c r="A580" s="3">
        <v>2120199</v>
      </c>
      <c r="B580" s="3" t="s">
        <v>1427</v>
      </c>
      <c r="C580" s="2">
        <v>1165.9000000000001</v>
      </c>
      <c r="D580" s="2" t="s">
        <v>1119</v>
      </c>
      <c r="E580" s="2">
        <v>6172.9153950000009</v>
      </c>
    </row>
    <row r="581" spans="1:5">
      <c r="A581" s="3">
        <v>2120199</v>
      </c>
      <c r="B581" s="3" t="s">
        <v>1427</v>
      </c>
      <c r="C581" s="2">
        <v>1214.8602000000001</v>
      </c>
      <c r="D581" s="2" t="s">
        <v>1119</v>
      </c>
      <c r="E581" s="2">
        <v>6172.9153950000009</v>
      </c>
    </row>
    <row r="582" spans="1:5">
      <c r="A582" s="3">
        <v>21202</v>
      </c>
      <c r="B582" s="3" t="s">
        <v>1428</v>
      </c>
      <c r="C582" s="2">
        <v>702.30020100000002</v>
      </c>
      <c r="D582" s="2" t="s">
        <v>1119</v>
      </c>
      <c r="E582" s="2">
        <v>702.30020100000002</v>
      </c>
    </row>
    <row r="583" spans="1:5">
      <c r="A583" s="3">
        <v>2120201</v>
      </c>
      <c r="B583" s="3" t="s">
        <v>1428</v>
      </c>
      <c r="C583" s="2">
        <v>229.86469399999999</v>
      </c>
      <c r="D583" s="2" t="s">
        <v>1119</v>
      </c>
      <c r="E583" s="2">
        <v>702.30020100000002</v>
      </c>
    </row>
    <row r="584" spans="1:5">
      <c r="A584" s="3">
        <v>2120201</v>
      </c>
      <c r="B584" s="3" t="s">
        <v>1428</v>
      </c>
      <c r="C584" s="2">
        <v>219.2133</v>
      </c>
      <c r="D584" s="2" t="s">
        <v>1119</v>
      </c>
      <c r="E584" s="2">
        <v>702.30020100000002</v>
      </c>
    </row>
    <row r="585" spans="1:5">
      <c r="A585" s="3">
        <v>2120201</v>
      </c>
      <c r="B585" s="3" t="s">
        <v>1428</v>
      </c>
      <c r="C585" s="2">
        <v>253.222207</v>
      </c>
      <c r="D585" s="2" t="s">
        <v>1119</v>
      </c>
      <c r="E585" s="2">
        <v>702.30020100000002</v>
      </c>
    </row>
    <row r="586" spans="1:5">
      <c r="A586" s="3">
        <v>21203</v>
      </c>
      <c r="B586" s="3" t="s">
        <v>1430</v>
      </c>
      <c r="C586" s="2">
        <v>0</v>
      </c>
      <c r="D586" s="2" t="s">
        <v>1119</v>
      </c>
      <c r="E586" s="2">
        <v>0</v>
      </c>
    </row>
    <row r="587" spans="1:5">
      <c r="A587" s="3">
        <v>2120303</v>
      </c>
      <c r="B587" s="3" t="s">
        <v>1431</v>
      </c>
      <c r="C587" s="2">
        <v>0</v>
      </c>
      <c r="D587" s="2" t="s">
        <v>1119</v>
      </c>
      <c r="E587" s="2">
        <v>0</v>
      </c>
    </row>
    <row r="588" spans="1:5">
      <c r="A588" s="3">
        <v>21205</v>
      </c>
      <c r="B588" s="3" t="s">
        <v>1433</v>
      </c>
      <c r="C588" s="2">
        <v>932</v>
      </c>
      <c r="D588" s="2" t="s">
        <v>1119</v>
      </c>
      <c r="E588" s="2">
        <v>932</v>
      </c>
    </row>
    <row r="589" spans="1:5">
      <c r="A589" s="3">
        <v>2120501</v>
      </c>
      <c r="B589" s="3" t="s">
        <v>1433</v>
      </c>
      <c r="C589" s="2">
        <v>932</v>
      </c>
      <c r="D589" s="2" t="s">
        <v>1119</v>
      </c>
      <c r="E589" s="2">
        <v>932</v>
      </c>
    </row>
    <row r="590" spans="1:5">
      <c r="A590" s="3">
        <v>2120501</v>
      </c>
      <c r="B590" s="3" t="s">
        <v>1433</v>
      </c>
      <c r="C590" s="2">
        <v>0</v>
      </c>
      <c r="D590" s="2" t="s">
        <v>1119</v>
      </c>
      <c r="E590" s="2">
        <v>932</v>
      </c>
    </row>
    <row r="591" spans="1:5">
      <c r="A591" s="3">
        <v>21206</v>
      </c>
      <c r="B591" s="3" t="s">
        <v>1434</v>
      </c>
      <c r="C591" s="2">
        <v>632.737934</v>
      </c>
      <c r="D591" s="2" t="s">
        <v>1119</v>
      </c>
      <c r="E591" s="2">
        <v>632.737934</v>
      </c>
    </row>
    <row r="592" spans="1:5">
      <c r="A592" s="3">
        <v>2120601</v>
      </c>
      <c r="B592" s="3" t="s">
        <v>1434</v>
      </c>
      <c r="C592" s="2">
        <v>570.43793400000004</v>
      </c>
      <c r="D592" s="2" t="s">
        <v>1119</v>
      </c>
      <c r="E592" s="2">
        <v>632.737934</v>
      </c>
    </row>
    <row r="593" spans="1:5">
      <c r="A593" s="3">
        <v>2120601</v>
      </c>
      <c r="B593" s="3" t="s">
        <v>1434</v>
      </c>
      <c r="C593" s="2">
        <v>62.3</v>
      </c>
      <c r="D593" s="2" t="s">
        <v>1119</v>
      </c>
      <c r="E593" s="2">
        <v>632.737934</v>
      </c>
    </row>
    <row r="594" spans="1:5">
      <c r="A594" s="3">
        <v>21208</v>
      </c>
      <c r="B594" s="3" t="s">
        <v>1435</v>
      </c>
      <c r="C594" s="2">
        <v>307.54485599999998</v>
      </c>
      <c r="D594" s="2" t="s">
        <v>1119</v>
      </c>
      <c r="E594" s="2">
        <v>307.54485599999998</v>
      </c>
    </row>
    <row r="595" spans="1:5">
      <c r="A595" s="3">
        <v>2120801</v>
      </c>
      <c r="B595" s="3" t="s">
        <v>1436</v>
      </c>
      <c r="C595" s="2">
        <v>0</v>
      </c>
      <c r="D595" s="2" t="s">
        <v>1119</v>
      </c>
      <c r="E595" s="2">
        <v>0</v>
      </c>
    </row>
    <row r="596" spans="1:5">
      <c r="A596" s="3">
        <v>2120801</v>
      </c>
      <c r="B596" s="3" t="s">
        <v>1436</v>
      </c>
      <c r="C596" s="2">
        <v>0</v>
      </c>
      <c r="D596" s="2" t="s">
        <v>1119</v>
      </c>
      <c r="E596" s="2">
        <v>0</v>
      </c>
    </row>
    <row r="597" spans="1:5">
      <c r="A597" s="3">
        <v>2120801</v>
      </c>
      <c r="B597" s="3" t="s">
        <v>1436</v>
      </c>
      <c r="C597" s="2">
        <v>0</v>
      </c>
      <c r="D597" s="2" t="s">
        <v>1119</v>
      </c>
      <c r="E597" s="2">
        <v>0</v>
      </c>
    </row>
    <row r="598" spans="1:5">
      <c r="A598" s="3">
        <v>2120801</v>
      </c>
      <c r="B598" s="3" t="s">
        <v>1436</v>
      </c>
      <c r="C598" s="2">
        <v>0</v>
      </c>
      <c r="D598" s="2" t="s">
        <v>1119</v>
      </c>
      <c r="E598" s="2">
        <v>0</v>
      </c>
    </row>
    <row r="599" spans="1:5">
      <c r="A599" s="3">
        <v>2120801</v>
      </c>
      <c r="B599" s="3" t="s">
        <v>1436</v>
      </c>
      <c r="C599" s="2">
        <v>0</v>
      </c>
      <c r="D599" s="2" t="s">
        <v>1119</v>
      </c>
      <c r="E599" s="2">
        <v>0</v>
      </c>
    </row>
    <row r="600" spans="1:5">
      <c r="A600" s="3">
        <v>2120802</v>
      </c>
      <c r="B600" s="3" t="s">
        <v>1437</v>
      </c>
      <c r="C600" s="2">
        <v>0</v>
      </c>
      <c r="D600" s="2" t="s">
        <v>1119</v>
      </c>
      <c r="E600" s="2">
        <v>0</v>
      </c>
    </row>
    <row r="601" spans="1:5">
      <c r="A601" s="3">
        <v>2120804</v>
      </c>
      <c r="B601" s="3" t="s">
        <v>1438</v>
      </c>
      <c r="C601" s="2">
        <v>0</v>
      </c>
      <c r="D601" s="2" t="s">
        <v>1119</v>
      </c>
      <c r="E601" s="2">
        <v>101.6</v>
      </c>
    </row>
    <row r="602" spans="1:5">
      <c r="A602" s="3">
        <v>2120804</v>
      </c>
      <c r="B602" s="3" t="s">
        <v>1438</v>
      </c>
      <c r="C602" s="2">
        <v>0</v>
      </c>
      <c r="D602" s="2" t="s">
        <v>1119</v>
      </c>
      <c r="E602" s="2">
        <v>101.6</v>
      </c>
    </row>
    <row r="603" spans="1:5">
      <c r="A603" s="3">
        <v>2120804</v>
      </c>
      <c r="B603" s="3" t="s">
        <v>1438</v>
      </c>
      <c r="C603" s="2">
        <v>0</v>
      </c>
      <c r="D603" s="2" t="s">
        <v>1119</v>
      </c>
      <c r="E603" s="2">
        <v>101.6</v>
      </c>
    </row>
    <row r="604" spans="1:5">
      <c r="A604" s="3">
        <v>2120804</v>
      </c>
      <c r="B604" s="3" t="s">
        <v>1438</v>
      </c>
      <c r="C604" s="2">
        <v>0</v>
      </c>
      <c r="D604" s="2" t="s">
        <v>1119</v>
      </c>
      <c r="E604" s="2">
        <v>101.6</v>
      </c>
    </row>
    <row r="605" spans="1:5">
      <c r="A605" s="3">
        <v>2120804</v>
      </c>
      <c r="B605" s="3" t="s">
        <v>1438</v>
      </c>
      <c r="C605" s="2">
        <v>101.6</v>
      </c>
      <c r="D605" s="2" t="s">
        <v>1119</v>
      </c>
      <c r="E605" s="2">
        <v>101.6</v>
      </c>
    </row>
    <row r="606" spans="1:5">
      <c r="A606" s="3">
        <v>2120806</v>
      </c>
      <c r="B606" s="3" t="s">
        <v>1439</v>
      </c>
      <c r="C606" s="2">
        <v>0</v>
      </c>
      <c r="D606" s="2" t="s">
        <v>1119</v>
      </c>
      <c r="E606" s="2">
        <v>205.94485600000002</v>
      </c>
    </row>
    <row r="607" spans="1:5">
      <c r="A607" s="3">
        <v>2120806</v>
      </c>
      <c r="B607" s="3" t="s">
        <v>1439</v>
      </c>
      <c r="C607" s="2">
        <v>0</v>
      </c>
      <c r="D607" s="2" t="s">
        <v>1119</v>
      </c>
      <c r="E607" s="2">
        <v>205.94485600000002</v>
      </c>
    </row>
    <row r="608" spans="1:5">
      <c r="A608" s="3">
        <v>2120806</v>
      </c>
      <c r="B608" s="3" t="s">
        <v>1439</v>
      </c>
      <c r="C608" s="2">
        <v>0</v>
      </c>
      <c r="D608" s="2" t="s">
        <v>1119</v>
      </c>
      <c r="E608" s="2">
        <v>205.94485600000002</v>
      </c>
    </row>
    <row r="609" spans="1:5">
      <c r="A609" s="3">
        <v>2120806</v>
      </c>
      <c r="B609" s="3" t="s">
        <v>1439</v>
      </c>
      <c r="C609" s="2">
        <v>205.94485600000002</v>
      </c>
      <c r="D609" s="2" t="s">
        <v>1119</v>
      </c>
      <c r="E609" s="2">
        <v>205.94485600000002</v>
      </c>
    </row>
    <row r="610" spans="1:5">
      <c r="A610" s="3">
        <v>2120806</v>
      </c>
      <c r="B610" s="3" t="s">
        <v>1439</v>
      </c>
      <c r="C610" s="2">
        <v>0</v>
      </c>
      <c r="D610" s="2" t="s">
        <v>1119</v>
      </c>
      <c r="E610" s="2">
        <v>205.94485600000002</v>
      </c>
    </row>
    <row r="611" spans="1:5">
      <c r="A611" s="3">
        <v>2120806</v>
      </c>
      <c r="B611" s="3" t="s">
        <v>1439</v>
      </c>
      <c r="C611" s="2">
        <v>0</v>
      </c>
      <c r="D611" s="2" t="s">
        <v>1119</v>
      </c>
      <c r="E611" s="2">
        <v>205.94485600000002</v>
      </c>
    </row>
    <row r="612" spans="1:5">
      <c r="A612" s="3">
        <v>2120806</v>
      </c>
      <c r="B612" s="3" t="s">
        <v>1439</v>
      </c>
      <c r="C612" s="2">
        <v>0</v>
      </c>
      <c r="D612" s="2" t="s">
        <v>1119</v>
      </c>
      <c r="E612" s="2">
        <v>205.94485600000002</v>
      </c>
    </row>
    <row r="613" spans="1:5">
      <c r="A613" s="3">
        <v>2120807</v>
      </c>
      <c r="B613" s="3" t="s">
        <v>1440</v>
      </c>
      <c r="C613" s="2">
        <v>0</v>
      </c>
      <c r="D613" s="2" t="s">
        <v>1119</v>
      </c>
      <c r="E613" s="2">
        <v>0</v>
      </c>
    </row>
    <row r="614" spans="1:5">
      <c r="A614" s="3">
        <v>2120899</v>
      </c>
      <c r="B614" s="3" t="s">
        <v>1441</v>
      </c>
      <c r="C614" s="2">
        <v>0</v>
      </c>
      <c r="D614" s="2" t="s">
        <v>1119</v>
      </c>
      <c r="E614" s="2">
        <v>0</v>
      </c>
    </row>
    <row r="615" spans="1:5">
      <c r="A615" s="3">
        <v>2120899</v>
      </c>
      <c r="B615" s="3" t="s">
        <v>1441</v>
      </c>
      <c r="C615" s="2">
        <v>0</v>
      </c>
      <c r="D615" s="2" t="s">
        <v>1119</v>
      </c>
      <c r="E615" s="2">
        <v>0</v>
      </c>
    </row>
    <row r="616" spans="1:5">
      <c r="A616" s="3">
        <v>2120899</v>
      </c>
      <c r="B616" s="3" t="s">
        <v>1441</v>
      </c>
      <c r="C616" s="2">
        <v>0</v>
      </c>
      <c r="D616" s="2" t="s">
        <v>1119</v>
      </c>
      <c r="E616" s="2">
        <v>0</v>
      </c>
    </row>
    <row r="617" spans="1:5">
      <c r="A617" s="3">
        <v>2120899</v>
      </c>
      <c r="B617" s="3" t="s">
        <v>1441</v>
      </c>
      <c r="C617" s="2">
        <v>0</v>
      </c>
      <c r="D617" s="2" t="s">
        <v>1119</v>
      </c>
      <c r="E617" s="2">
        <v>0</v>
      </c>
    </row>
    <row r="618" spans="1:5">
      <c r="A618" s="3">
        <v>2120899</v>
      </c>
      <c r="B618" s="3" t="s">
        <v>1441</v>
      </c>
      <c r="C618" s="2">
        <v>0</v>
      </c>
      <c r="D618" s="2" t="s">
        <v>1119</v>
      </c>
      <c r="E618" s="2">
        <v>0</v>
      </c>
    </row>
    <row r="619" spans="1:5">
      <c r="A619" s="3">
        <v>21210</v>
      </c>
      <c r="B619" s="3" t="s">
        <v>1442</v>
      </c>
      <c r="C619" s="2">
        <v>0</v>
      </c>
      <c r="D619" s="2" t="s">
        <v>1119</v>
      </c>
      <c r="E619" s="2">
        <v>0</v>
      </c>
    </row>
    <row r="620" spans="1:5">
      <c r="A620" s="3">
        <v>2121001</v>
      </c>
      <c r="B620" s="3" t="s">
        <v>1436</v>
      </c>
      <c r="C620" s="2">
        <v>0</v>
      </c>
      <c r="D620" s="2" t="s">
        <v>1119</v>
      </c>
      <c r="E620" s="2">
        <v>0</v>
      </c>
    </row>
    <row r="621" spans="1:5">
      <c r="A621" s="3">
        <v>21211</v>
      </c>
      <c r="B621" s="3" t="s">
        <v>1443</v>
      </c>
      <c r="C621" s="2">
        <v>0</v>
      </c>
      <c r="D621" s="2" t="s">
        <v>1119</v>
      </c>
      <c r="E621" s="2">
        <v>0</v>
      </c>
    </row>
    <row r="622" spans="1:5">
      <c r="A622" s="3">
        <v>21211</v>
      </c>
      <c r="B622" s="3" t="s">
        <v>1443</v>
      </c>
      <c r="C622" s="2">
        <v>0</v>
      </c>
      <c r="D622" s="2" t="s">
        <v>1119</v>
      </c>
      <c r="E622" s="2">
        <v>0</v>
      </c>
    </row>
    <row r="623" spans="1:5">
      <c r="A623" s="3">
        <v>21213</v>
      </c>
      <c r="B623" s="3" t="s">
        <v>1444</v>
      </c>
      <c r="C623" s="2">
        <v>0</v>
      </c>
      <c r="D623" s="2" t="s">
        <v>1119</v>
      </c>
      <c r="E623" s="2">
        <v>0</v>
      </c>
    </row>
    <row r="624" spans="1:5">
      <c r="A624" s="3">
        <v>2121301</v>
      </c>
      <c r="B624" s="3" t="s">
        <v>1445</v>
      </c>
      <c r="C624" s="2">
        <v>0</v>
      </c>
      <c r="D624" s="2" t="s">
        <v>1119</v>
      </c>
      <c r="E624" s="2">
        <v>0</v>
      </c>
    </row>
    <row r="625" spans="1:5">
      <c r="A625" s="3">
        <v>2121399</v>
      </c>
      <c r="B625" s="3" t="s">
        <v>1446</v>
      </c>
      <c r="C625" s="2">
        <v>0</v>
      </c>
      <c r="D625" s="2" t="s">
        <v>1119</v>
      </c>
      <c r="E625" s="2">
        <v>0</v>
      </c>
    </row>
    <row r="626" spans="1:5">
      <c r="A626" s="3">
        <v>2121399</v>
      </c>
      <c r="B626" s="3" t="s">
        <v>1446</v>
      </c>
      <c r="C626" s="2">
        <v>0</v>
      </c>
      <c r="D626" s="2" t="s">
        <v>1119</v>
      </c>
      <c r="E626" s="2">
        <v>0</v>
      </c>
    </row>
    <row r="627" spans="1:5">
      <c r="A627" s="3">
        <v>2121399</v>
      </c>
      <c r="B627" s="3" t="s">
        <v>1446</v>
      </c>
      <c r="C627" s="2">
        <v>0</v>
      </c>
      <c r="D627" s="2" t="s">
        <v>1119</v>
      </c>
      <c r="E627" s="2">
        <v>0</v>
      </c>
    </row>
    <row r="628" spans="1:5">
      <c r="A628" s="3">
        <v>21299</v>
      </c>
      <c r="B628" s="3" t="s">
        <v>1447</v>
      </c>
      <c r="C628" s="2">
        <v>1058</v>
      </c>
      <c r="D628" s="2" t="s">
        <v>1119</v>
      </c>
      <c r="E628" s="2">
        <v>1058</v>
      </c>
    </row>
    <row r="629" spans="1:5">
      <c r="A629" s="3">
        <v>2129999</v>
      </c>
      <c r="B629" s="3" t="s">
        <v>1447</v>
      </c>
      <c r="C629" s="2">
        <v>1000</v>
      </c>
      <c r="D629" s="2" t="s">
        <v>1119</v>
      </c>
      <c r="E629" s="2">
        <v>1058</v>
      </c>
    </row>
    <row r="630" spans="1:5">
      <c r="A630" s="3">
        <v>2129999</v>
      </c>
      <c r="B630" s="3" t="s">
        <v>1447</v>
      </c>
      <c r="C630" s="2">
        <v>0</v>
      </c>
      <c r="D630" s="2" t="s">
        <v>1119</v>
      </c>
      <c r="E630" s="2">
        <v>1058</v>
      </c>
    </row>
    <row r="631" spans="1:5">
      <c r="A631" s="3">
        <v>2129999</v>
      </c>
      <c r="B631" s="3" t="s">
        <v>1447</v>
      </c>
      <c r="C631" s="2">
        <v>58</v>
      </c>
      <c r="D631" s="2" t="s">
        <v>1119</v>
      </c>
      <c r="E631" s="2">
        <v>1058</v>
      </c>
    </row>
    <row r="632" spans="1:5">
      <c r="A632" s="3">
        <v>213</v>
      </c>
      <c r="B632" s="3" t="s">
        <v>1448</v>
      </c>
      <c r="C632" s="2">
        <v>16571.687123</v>
      </c>
      <c r="D632" s="2" t="s">
        <v>1119</v>
      </c>
      <c r="E632" s="2">
        <v>16571.687123</v>
      </c>
    </row>
    <row r="633" spans="1:5">
      <c r="A633" s="3">
        <v>21301</v>
      </c>
      <c r="B633" s="3" t="s">
        <v>1449</v>
      </c>
      <c r="C633" s="2">
        <v>9801.3917799999999</v>
      </c>
      <c r="D633" s="2" t="s">
        <v>1119</v>
      </c>
      <c r="E633" s="2">
        <v>9801.3917799999999</v>
      </c>
    </row>
    <row r="634" spans="1:5">
      <c r="A634" s="3">
        <v>2130101</v>
      </c>
      <c r="B634" s="3" t="s">
        <v>1121</v>
      </c>
      <c r="C634" s="2">
        <v>654.51960999999994</v>
      </c>
      <c r="D634" s="2" t="s">
        <v>1119</v>
      </c>
      <c r="E634" s="2">
        <v>1076.3625509999999</v>
      </c>
    </row>
    <row r="635" spans="1:5">
      <c r="A635" s="3">
        <v>2130101</v>
      </c>
      <c r="B635" s="3" t="s">
        <v>1121</v>
      </c>
      <c r="C635" s="2">
        <v>199.77477400000001</v>
      </c>
      <c r="D635" s="2" t="s">
        <v>1119</v>
      </c>
      <c r="E635" s="2">
        <v>1076.3625509999999</v>
      </c>
    </row>
    <row r="636" spans="1:5">
      <c r="A636" s="3">
        <v>2130101</v>
      </c>
      <c r="B636" s="3" t="s">
        <v>1121</v>
      </c>
      <c r="C636" s="2">
        <v>222.06816699999999</v>
      </c>
      <c r="D636" s="2" t="s">
        <v>1119</v>
      </c>
      <c r="E636" s="2">
        <v>1076.3625509999999</v>
      </c>
    </row>
    <row r="637" spans="1:5">
      <c r="A637" s="3">
        <v>2130104</v>
      </c>
      <c r="B637" s="3" t="s">
        <v>1126</v>
      </c>
      <c r="C637" s="2">
        <v>82.334413999999995</v>
      </c>
      <c r="D637" s="2" t="s">
        <v>1119</v>
      </c>
      <c r="E637" s="2">
        <v>2009.6092289999999</v>
      </c>
    </row>
    <row r="638" spans="1:5">
      <c r="A638" s="3">
        <v>2130104</v>
      </c>
      <c r="B638" s="3" t="s">
        <v>1126</v>
      </c>
      <c r="C638" s="2">
        <v>156.13451599999999</v>
      </c>
      <c r="D638" s="2" t="s">
        <v>1119</v>
      </c>
      <c r="E638" s="2">
        <v>2009.6092289999999</v>
      </c>
    </row>
    <row r="639" spans="1:5">
      <c r="A639" s="3">
        <v>2130104</v>
      </c>
      <c r="B639" s="3" t="s">
        <v>1126</v>
      </c>
      <c r="C639" s="2">
        <v>157.2758</v>
      </c>
      <c r="D639" s="2" t="s">
        <v>1119</v>
      </c>
      <c r="E639" s="2">
        <v>2009.6092289999999</v>
      </c>
    </row>
    <row r="640" spans="1:5">
      <c r="A640" s="3">
        <v>2130104</v>
      </c>
      <c r="B640" s="3" t="s">
        <v>1126</v>
      </c>
      <c r="C640" s="2">
        <v>43.753717000000002</v>
      </c>
      <c r="D640" s="2" t="s">
        <v>1119</v>
      </c>
      <c r="E640" s="2">
        <v>2009.6092289999999</v>
      </c>
    </row>
    <row r="641" spans="1:5">
      <c r="A641" s="3">
        <v>2130104</v>
      </c>
      <c r="B641" s="3" t="s">
        <v>1126</v>
      </c>
      <c r="C641" s="2">
        <v>718.92875100000003</v>
      </c>
      <c r="D641" s="2" t="s">
        <v>1119</v>
      </c>
      <c r="E641" s="2">
        <v>2009.6092289999999</v>
      </c>
    </row>
    <row r="642" spans="1:5">
      <c r="A642" s="3">
        <v>2130104</v>
      </c>
      <c r="B642" s="3" t="s">
        <v>1126</v>
      </c>
      <c r="C642" s="2">
        <v>432.52100000000002</v>
      </c>
      <c r="D642" s="2" t="s">
        <v>1119</v>
      </c>
      <c r="E642" s="2">
        <v>2009.6092289999999</v>
      </c>
    </row>
    <row r="643" spans="1:5">
      <c r="A643" s="3">
        <v>2130104</v>
      </c>
      <c r="B643" s="3" t="s">
        <v>1126</v>
      </c>
      <c r="C643" s="2">
        <v>277.50020000000001</v>
      </c>
      <c r="D643" s="2" t="s">
        <v>1119</v>
      </c>
      <c r="E643" s="2">
        <v>2009.6092289999999</v>
      </c>
    </row>
    <row r="644" spans="1:5">
      <c r="A644" s="3">
        <v>2130104</v>
      </c>
      <c r="B644" s="3" t="s">
        <v>1126</v>
      </c>
      <c r="C644" s="2">
        <v>141.160831</v>
      </c>
      <c r="D644" s="2" t="s">
        <v>1119</v>
      </c>
      <c r="E644" s="2">
        <v>2009.6092289999999</v>
      </c>
    </row>
    <row r="645" spans="1:5">
      <c r="A645" s="3">
        <v>2130106</v>
      </c>
      <c r="B645" s="3" t="s">
        <v>1451</v>
      </c>
      <c r="C645" s="2">
        <v>60</v>
      </c>
      <c r="D645" s="2" t="s">
        <v>1119</v>
      </c>
      <c r="E645" s="2">
        <v>60</v>
      </c>
    </row>
    <row r="646" spans="1:5">
      <c r="A646" s="3">
        <v>2130108</v>
      </c>
      <c r="B646" s="3" t="s">
        <v>1452</v>
      </c>
      <c r="C646" s="2">
        <v>80</v>
      </c>
      <c r="D646" s="2" t="s">
        <v>1119</v>
      </c>
      <c r="E646" s="2">
        <v>127</v>
      </c>
    </row>
    <row r="647" spans="1:5">
      <c r="A647" s="3">
        <v>2130108</v>
      </c>
      <c r="B647" s="3" t="s">
        <v>1452</v>
      </c>
      <c r="C647" s="2">
        <v>5</v>
      </c>
      <c r="D647" s="2" t="s">
        <v>1119</v>
      </c>
      <c r="E647" s="2">
        <v>127</v>
      </c>
    </row>
    <row r="648" spans="1:5">
      <c r="A648" s="3">
        <v>2130108</v>
      </c>
      <c r="B648" s="3" t="s">
        <v>1452</v>
      </c>
      <c r="C648" s="2">
        <v>42</v>
      </c>
      <c r="D648" s="2" t="s">
        <v>1119</v>
      </c>
      <c r="E648" s="2">
        <v>127</v>
      </c>
    </row>
    <row r="649" spans="1:5">
      <c r="A649" s="3">
        <v>2130109</v>
      </c>
      <c r="B649" s="3" t="s">
        <v>1453</v>
      </c>
      <c r="C649" s="2">
        <v>15</v>
      </c>
      <c r="D649" s="2" t="s">
        <v>1119</v>
      </c>
      <c r="E649" s="2">
        <v>120</v>
      </c>
    </row>
    <row r="650" spans="1:5">
      <c r="A650" s="3">
        <v>2130109</v>
      </c>
      <c r="B650" s="3" t="s">
        <v>1453</v>
      </c>
      <c r="C650" s="2">
        <v>45</v>
      </c>
      <c r="D650" s="2" t="s">
        <v>1119</v>
      </c>
      <c r="E650" s="2">
        <v>120</v>
      </c>
    </row>
    <row r="651" spans="1:5">
      <c r="A651" s="3">
        <v>2130109</v>
      </c>
      <c r="B651" s="3" t="s">
        <v>1453</v>
      </c>
      <c r="C651" s="2">
        <v>60</v>
      </c>
      <c r="D651" s="2" t="s">
        <v>1119</v>
      </c>
      <c r="E651" s="2">
        <v>120</v>
      </c>
    </row>
    <row r="652" spans="1:5">
      <c r="A652" s="3">
        <v>2130110</v>
      </c>
      <c r="B652" s="3" t="s">
        <v>1454</v>
      </c>
      <c r="C652" s="2">
        <v>10</v>
      </c>
      <c r="D652" s="2" t="s">
        <v>1119</v>
      </c>
      <c r="E652" s="2">
        <v>25</v>
      </c>
    </row>
    <row r="653" spans="1:5">
      <c r="A653" s="3">
        <v>2130110</v>
      </c>
      <c r="B653" s="3" t="s">
        <v>1454</v>
      </c>
      <c r="C653" s="2">
        <v>15</v>
      </c>
      <c r="D653" s="2" t="s">
        <v>1119</v>
      </c>
      <c r="E653" s="2">
        <v>25</v>
      </c>
    </row>
    <row r="654" spans="1:5">
      <c r="A654" s="3">
        <v>2130124</v>
      </c>
      <c r="B654" s="3" t="s">
        <v>1457</v>
      </c>
      <c r="C654" s="2">
        <v>150</v>
      </c>
      <c r="D654" s="2" t="s">
        <v>1119</v>
      </c>
      <c r="E654" s="2">
        <v>150</v>
      </c>
    </row>
    <row r="655" spans="1:5">
      <c r="A655" s="3">
        <v>2130199</v>
      </c>
      <c r="B655" s="3" t="s">
        <v>1459</v>
      </c>
      <c r="C655" s="2">
        <v>1000</v>
      </c>
      <c r="D655" s="2" t="s">
        <v>1119</v>
      </c>
      <c r="E655" s="2">
        <v>6233.420000000001</v>
      </c>
    </row>
    <row r="656" spans="1:5">
      <c r="A656" s="3">
        <v>2130199</v>
      </c>
      <c r="B656" s="3" t="s">
        <v>1459</v>
      </c>
      <c r="C656" s="2">
        <v>400</v>
      </c>
      <c r="D656" s="2" t="s">
        <v>1119</v>
      </c>
      <c r="E656" s="2">
        <v>6233.420000000001</v>
      </c>
    </row>
    <row r="657" spans="1:5">
      <c r="A657" s="3">
        <v>2130199</v>
      </c>
      <c r="B657" s="3" t="s">
        <v>1459</v>
      </c>
      <c r="C657" s="2">
        <v>3820.8960000000002</v>
      </c>
      <c r="D657" s="2" t="s">
        <v>1119</v>
      </c>
      <c r="E657" s="2">
        <v>6233.420000000001</v>
      </c>
    </row>
    <row r="658" spans="1:5">
      <c r="A658" s="3">
        <v>2130199</v>
      </c>
      <c r="B658" s="3" t="s">
        <v>1459</v>
      </c>
      <c r="C658" s="2">
        <v>215</v>
      </c>
      <c r="D658" s="2" t="s">
        <v>1119</v>
      </c>
      <c r="E658" s="2">
        <v>6233.420000000001</v>
      </c>
    </row>
    <row r="659" spans="1:5">
      <c r="A659" s="3">
        <v>2130199</v>
      </c>
      <c r="B659" s="3" t="s">
        <v>1459</v>
      </c>
      <c r="C659" s="2">
        <v>64</v>
      </c>
      <c r="D659" s="2" t="s">
        <v>1119</v>
      </c>
      <c r="E659" s="2">
        <v>6233.420000000001</v>
      </c>
    </row>
    <row r="660" spans="1:5">
      <c r="A660" s="3">
        <v>2130199</v>
      </c>
      <c r="B660" s="3" t="s">
        <v>1459</v>
      </c>
      <c r="C660" s="2">
        <v>728.524</v>
      </c>
      <c r="D660" s="2" t="s">
        <v>1119</v>
      </c>
      <c r="E660" s="2">
        <v>6233.420000000001</v>
      </c>
    </row>
    <row r="661" spans="1:5">
      <c r="A661" s="3">
        <v>2130199</v>
      </c>
      <c r="B661" s="3" t="s">
        <v>1459</v>
      </c>
      <c r="C661" s="2">
        <v>5</v>
      </c>
      <c r="D661" s="2" t="s">
        <v>1119</v>
      </c>
      <c r="E661" s="2">
        <v>6233.420000000001</v>
      </c>
    </row>
    <row r="662" spans="1:5">
      <c r="A662" s="3">
        <v>21302</v>
      </c>
      <c r="B662" s="3" t="s">
        <v>1460</v>
      </c>
      <c r="C662" s="2">
        <v>1741.8196</v>
      </c>
      <c r="D662" s="2" t="s">
        <v>1119</v>
      </c>
      <c r="E662" s="2">
        <v>1741.8196</v>
      </c>
    </row>
    <row r="663" spans="1:5">
      <c r="A663" s="3">
        <v>2130204</v>
      </c>
      <c r="B663" s="3" t="s">
        <v>1461</v>
      </c>
      <c r="C663" s="2">
        <v>374.30959999999999</v>
      </c>
      <c r="D663" s="2" t="s">
        <v>1119</v>
      </c>
      <c r="E663" s="2">
        <v>374.30959999999999</v>
      </c>
    </row>
    <row r="664" spans="1:5">
      <c r="A664" s="3">
        <v>2130205</v>
      </c>
      <c r="B664" s="3" t="s">
        <v>1462</v>
      </c>
      <c r="C664" s="2">
        <v>10</v>
      </c>
      <c r="D664" s="2" t="s">
        <v>1119</v>
      </c>
      <c r="E664" s="2">
        <v>10</v>
      </c>
    </row>
    <row r="665" spans="1:5">
      <c r="A665" s="3">
        <v>2130213</v>
      </c>
      <c r="B665" s="3" t="s">
        <v>1463</v>
      </c>
      <c r="C665" s="2">
        <v>24</v>
      </c>
      <c r="D665" s="2" t="s">
        <v>1119</v>
      </c>
      <c r="E665" s="2">
        <v>24</v>
      </c>
    </row>
    <row r="666" spans="1:5">
      <c r="A666" s="3">
        <v>2130215</v>
      </c>
      <c r="B666" s="3" t="s">
        <v>1464</v>
      </c>
      <c r="C666" s="2">
        <v>108.5</v>
      </c>
      <c r="D666" s="2" t="s">
        <v>1119</v>
      </c>
      <c r="E666" s="2">
        <v>108.5</v>
      </c>
    </row>
    <row r="667" spans="1:5">
      <c r="A667" s="3">
        <v>2130234</v>
      </c>
      <c r="B667" s="3" t="s">
        <v>1465</v>
      </c>
      <c r="C667" s="2">
        <v>58</v>
      </c>
      <c r="D667" s="2" t="s">
        <v>1119</v>
      </c>
      <c r="E667" s="2">
        <v>88</v>
      </c>
    </row>
    <row r="668" spans="1:5">
      <c r="A668" s="3">
        <v>2130234</v>
      </c>
      <c r="B668" s="3" t="s">
        <v>1465</v>
      </c>
      <c r="C668" s="2">
        <v>30</v>
      </c>
      <c r="D668" s="2" t="s">
        <v>1119</v>
      </c>
      <c r="E668" s="2">
        <v>88</v>
      </c>
    </row>
    <row r="669" spans="1:5">
      <c r="A669" s="3">
        <v>2130299</v>
      </c>
      <c r="B669" s="3" t="s">
        <v>1466</v>
      </c>
      <c r="C669" s="2">
        <v>1137.01</v>
      </c>
      <c r="D669" s="2" t="s">
        <v>1119</v>
      </c>
      <c r="E669" s="2">
        <v>1137.01</v>
      </c>
    </row>
    <row r="670" spans="1:5">
      <c r="A670" s="3">
        <v>21303</v>
      </c>
      <c r="B670" s="3" t="s">
        <v>1467</v>
      </c>
      <c r="C670" s="2">
        <v>2265.475743</v>
      </c>
      <c r="D670" s="2" t="s">
        <v>1119</v>
      </c>
      <c r="E670" s="2">
        <v>2265.475743</v>
      </c>
    </row>
    <row r="671" spans="1:5">
      <c r="A671" s="3">
        <v>2130301</v>
      </c>
      <c r="B671" s="3" t="s">
        <v>1121</v>
      </c>
      <c r="C671" s="2">
        <v>288.49139500000001</v>
      </c>
      <c r="D671" s="2" t="s">
        <v>1119</v>
      </c>
      <c r="E671" s="2">
        <v>288.49139500000001</v>
      </c>
    </row>
    <row r="672" spans="1:5">
      <c r="A672" s="3">
        <v>2130304</v>
      </c>
      <c r="B672" s="3" t="s">
        <v>1469</v>
      </c>
      <c r="C672" s="2">
        <v>75.86</v>
      </c>
      <c r="D672" s="2" t="s">
        <v>1119</v>
      </c>
      <c r="E672" s="2">
        <v>75.86</v>
      </c>
    </row>
    <row r="673" spans="1:5">
      <c r="A673" s="3">
        <v>2130305</v>
      </c>
      <c r="B673" s="3" t="s">
        <v>1470</v>
      </c>
      <c r="C673" s="2">
        <v>100</v>
      </c>
      <c r="D673" s="2" t="s">
        <v>1119</v>
      </c>
      <c r="E673" s="2">
        <v>100</v>
      </c>
    </row>
    <row r="674" spans="1:5">
      <c r="A674" s="3">
        <v>2130306</v>
      </c>
      <c r="B674" s="3" t="s">
        <v>1471</v>
      </c>
      <c r="C674" s="2">
        <v>27.75</v>
      </c>
      <c r="D674" s="2" t="s">
        <v>1119</v>
      </c>
      <c r="E674" s="2">
        <v>27.75</v>
      </c>
    </row>
    <row r="675" spans="1:5">
      <c r="A675" s="3">
        <v>2130308</v>
      </c>
      <c r="B675" s="3" t="s">
        <v>1472</v>
      </c>
      <c r="C675" s="2">
        <v>268</v>
      </c>
      <c r="D675" s="2" t="s">
        <v>1119</v>
      </c>
      <c r="E675" s="2">
        <v>268</v>
      </c>
    </row>
    <row r="676" spans="1:5">
      <c r="A676" s="3">
        <v>2130309</v>
      </c>
      <c r="B676" s="3" t="s">
        <v>1473</v>
      </c>
      <c r="C676" s="2">
        <v>72.8</v>
      </c>
      <c r="D676" s="2" t="s">
        <v>1119</v>
      </c>
      <c r="E676" s="2">
        <v>72.8</v>
      </c>
    </row>
    <row r="677" spans="1:5">
      <c r="A677" s="3">
        <v>2130314</v>
      </c>
      <c r="B677" s="3" t="s">
        <v>1474</v>
      </c>
      <c r="C677" s="2">
        <v>65.040000000000006</v>
      </c>
      <c r="D677" s="2" t="s">
        <v>1119</v>
      </c>
      <c r="E677" s="2">
        <v>65.040000000000006</v>
      </c>
    </row>
    <row r="678" spans="1:5">
      <c r="A678" s="3">
        <v>2130315</v>
      </c>
      <c r="B678" s="3" t="s">
        <v>1475</v>
      </c>
      <c r="C678" s="2">
        <v>10.199999999999999</v>
      </c>
      <c r="D678" s="2" t="s">
        <v>1119</v>
      </c>
      <c r="E678" s="2">
        <v>10.199999999999999</v>
      </c>
    </row>
    <row r="679" spans="1:5">
      <c r="A679" s="3">
        <v>2130317</v>
      </c>
      <c r="B679" s="3" t="s">
        <v>1478</v>
      </c>
      <c r="C679" s="2">
        <v>20</v>
      </c>
      <c r="D679" s="2" t="s">
        <v>1119</v>
      </c>
      <c r="E679" s="2">
        <v>20</v>
      </c>
    </row>
    <row r="680" spans="1:5">
      <c r="A680" s="3">
        <v>2130331</v>
      </c>
      <c r="B680" s="3" t="s">
        <v>1479</v>
      </c>
      <c r="C680" s="2">
        <v>10</v>
      </c>
      <c r="D680" s="2" t="s">
        <v>1119</v>
      </c>
      <c r="E680" s="2">
        <v>327.46445</v>
      </c>
    </row>
    <row r="681" spans="1:5">
      <c r="A681" s="3">
        <v>2130331</v>
      </c>
      <c r="B681" s="3" t="s">
        <v>1479</v>
      </c>
      <c r="C681" s="2">
        <v>317.46445</v>
      </c>
      <c r="D681" s="2" t="s">
        <v>1119</v>
      </c>
      <c r="E681" s="2">
        <v>327.46445</v>
      </c>
    </row>
    <row r="682" spans="1:5">
      <c r="A682" s="3">
        <v>2130399</v>
      </c>
      <c r="B682" s="3" t="s">
        <v>1480</v>
      </c>
      <c r="C682" s="2">
        <v>63.610667000000007</v>
      </c>
      <c r="D682" s="2" t="s">
        <v>1119</v>
      </c>
      <c r="E682" s="2">
        <v>1009.869898</v>
      </c>
    </row>
    <row r="683" spans="1:5">
      <c r="A683" s="3">
        <v>2130399</v>
      </c>
      <c r="B683" s="3" t="s">
        <v>1480</v>
      </c>
      <c r="C683" s="2">
        <v>99.159075000000001</v>
      </c>
      <c r="D683" s="2" t="s">
        <v>1119</v>
      </c>
      <c r="E683" s="2">
        <v>1009.869898</v>
      </c>
    </row>
    <row r="684" spans="1:5">
      <c r="A684" s="3">
        <v>2130399</v>
      </c>
      <c r="B684" s="3" t="s">
        <v>1480</v>
      </c>
      <c r="C684" s="2">
        <v>61.676957999999999</v>
      </c>
      <c r="D684" s="2" t="s">
        <v>1119</v>
      </c>
      <c r="E684" s="2">
        <v>1009.869898</v>
      </c>
    </row>
    <row r="685" spans="1:5">
      <c r="A685" s="3">
        <v>2130399</v>
      </c>
      <c r="B685" s="3" t="s">
        <v>1480</v>
      </c>
      <c r="C685" s="2">
        <v>132.88690400000002</v>
      </c>
      <c r="D685" s="2" t="s">
        <v>1119</v>
      </c>
      <c r="E685" s="2">
        <v>1009.869898</v>
      </c>
    </row>
    <row r="686" spans="1:5">
      <c r="A686" s="3">
        <v>2130399</v>
      </c>
      <c r="B686" s="3" t="s">
        <v>1480</v>
      </c>
      <c r="C686" s="2">
        <v>133.28313500000002</v>
      </c>
      <c r="D686" s="2" t="s">
        <v>1119</v>
      </c>
      <c r="E686" s="2">
        <v>1009.869898</v>
      </c>
    </row>
    <row r="687" spans="1:5">
      <c r="A687" s="3">
        <v>2130399</v>
      </c>
      <c r="B687" s="3" t="s">
        <v>1480</v>
      </c>
      <c r="C687" s="2">
        <v>192.839788</v>
      </c>
      <c r="D687" s="2" t="s">
        <v>1119</v>
      </c>
      <c r="E687" s="2">
        <v>1009.869898</v>
      </c>
    </row>
    <row r="688" spans="1:5">
      <c r="A688" s="3">
        <v>2130399</v>
      </c>
      <c r="B688" s="3" t="s">
        <v>1480</v>
      </c>
      <c r="C688" s="2">
        <v>259.836771</v>
      </c>
      <c r="D688" s="2" t="s">
        <v>1119</v>
      </c>
      <c r="E688" s="2">
        <v>1009.869898</v>
      </c>
    </row>
    <row r="689" spans="1:5">
      <c r="A689" s="3">
        <v>2130399</v>
      </c>
      <c r="B689" s="3" t="s">
        <v>1480</v>
      </c>
      <c r="C689" s="2">
        <v>66.576599999999999</v>
      </c>
      <c r="D689" s="2" t="s">
        <v>1119</v>
      </c>
      <c r="E689" s="2">
        <v>1009.869898</v>
      </c>
    </row>
    <row r="690" spans="1:5">
      <c r="A690" s="3">
        <v>21305</v>
      </c>
      <c r="B690" s="3" t="s">
        <v>1481</v>
      </c>
      <c r="C690" s="2">
        <v>0</v>
      </c>
      <c r="D690" s="2" t="s">
        <v>1119</v>
      </c>
      <c r="E690" s="2">
        <v>0</v>
      </c>
    </row>
    <row r="691" spans="1:5">
      <c r="A691" s="3">
        <v>2130504</v>
      </c>
      <c r="B691" s="3" t="s">
        <v>1482</v>
      </c>
      <c r="C691" s="2">
        <v>0</v>
      </c>
      <c r="D691" s="2" t="s">
        <v>1119</v>
      </c>
      <c r="E691" s="2">
        <v>0</v>
      </c>
    </row>
    <row r="692" spans="1:5">
      <c r="A692" s="3">
        <v>21306</v>
      </c>
      <c r="B692" s="3" t="s">
        <v>1483</v>
      </c>
      <c r="C692" s="2">
        <v>85</v>
      </c>
      <c r="D692" s="2" t="s">
        <v>1119</v>
      </c>
      <c r="E692" s="2">
        <v>85</v>
      </c>
    </row>
    <row r="693" spans="1:5">
      <c r="A693" s="3">
        <v>2130699</v>
      </c>
      <c r="B693" s="3" t="s">
        <v>1484</v>
      </c>
      <c r="C693" s="2">
        <v>85</v>
      </c>
      <c r="D693" s="2" t="s">
        <v>1119</v>
      </c>
      <c r="E693" s="2">
        <v>85</v>
      </c>
    </row>
    <row r="694" spans="1:5">
      <c r="A694" s="3">
        <v>21307</v>
      </c>
      <c r="B694" s="3" t="s">
        <v>1485</v>
      </c>
      <c r="C694" s="2">
        <v>2618</v>
      </c>
      <c r="D694" s="2" t="s">
        <v>1119</v>
      </c>
      <c r="E694" s="2">
        <v>2618</v>
      </c>
    </row>
    <row r="695" spans="1:5">
      <c r="A695" s="3">
        <v>2130701</v>
      </c>
      <c r="B695" s="3" t="s">
        <v>1486</v>
      </c>
      <c r="C695" s="2">
        <v>600</v>
      </c>
      <c r="D695" s="2" t="s">
        <v>1119</v>
      </c>
      <c r="E695" s="2">
        <v>600</v>
      </c>
    </row>
    <row r="696" spans="1:5">
      <c r="A696" s="3">
        <v>2130705</v>
      </c>
      <c r="B696" s="3" t="s">
        <v>1487</v>
      </c>
      <c r="C696" s="2">
        <v>576</v>
      </c>
      <c r="D696" s="2" t="s">
        <v>1119</v>
      </c>
      <c r="E696" s="2">
        <v>576</v>
      </c>
    </row>
    <row r="697" spans="1:5">
      <c r="A697" s="3">
        <v>2130799</v>
      </c>
      <c r="B697" s="3" t="s">
        <v>1490</v>
      </c>
      <c r="C697" s="2">
        <v>1442</v>
      </c>
      <c r="D697" s="2" t="s">
        <v>1119</v>
      </c>
      <c r="E697" s="2">
        <v>1442</v>
      </c>
    </row>
    <row r="698" spans="1:5">
      <c r="A698" s="3">
        <v>21399</v>
      </c>
      <c r="B698" s="3" t="s">
        <v>1491</v>
      </c>
      <c r="C698" s="2">
        <v>60</v>
      </c>
      <c r="D698" s="2" t="s">
        <v>1119</v>
      </c>
      <c r="E698" s="2">
        <v>60</v>
      </c>
    </row>
    <row r="699" spans="1:5">
      <c r="A699" s="3">
        <v>2139999</v>
      </c>
      <c r="B699" s="3" t="s">
        <v>1491</v>
      </c>
      <c r="C699" s="2">
        <v>60</v>
      </c>
      <c r="D699" s="2" t="s">
        <v>1119</v>
      </c>
      <c r="E699" s="2">
        <v>60</v>
      </c>
    </row>
    <row r="700" spans="1:5">
      <c r="A700" s="3">
        <v>214</v>
      </c>
      <c r="B700" s="3" t="s">
        <v>1492</v>
      </c>
      <c r="C700" s="2">
        <v>4424.8262049999994</v>
      </c>
      <c r="D700" s="2" t="s">
        <v>1119</v>
      </c>
      <c r="E700" s="2">
        <v>4424.8262049999994</v>
      </c>
    </row>
    <row r="701" spans="1:5">
      <c r="A701" s="3">
        <v>21401</v>
      </c>
      <c r="B701" s="3" t="s">
        <v>1493</v>
      </c>
      <c r="C701" s="2">
        <v>4424.8262049999994</v>
      </c>
      <c r="D701" s="2" t="s">
        <v>1119</v>
      </c>
      <c r="E701" s="2">
        <v>4424.8262049999994</v>
      </c>
    </row>
    <row r="702" spans="1:5">
      <c r="A702" s="3">
        <v>2140101</v>
      </c>
      <c r="B702" s="3" t="s">
        <v>1121</v>
      </c>
      <c r="C702" s="2">
        <v>678.548588</v>
      </c>
      <c r="D702" s="2" t="s">
        <v>1119</v>
      </c>
      <c r="E702" s="2">
        <v>678.548588</v>
      </c>
    </row>
    <row r="703" spans="1:5">
      <c r="A703" s="3">
        <v>2140102</v>
      </c>
      <c r="B703" s="3" t="s">
        <v>1122</v>
      </c>
      <c r="C703" s="2">
        <v>0</v>
      </c>
      <c r="D703" s="2" t="s">
        <v>1119</v>
      </c>
      <c r="E703" s="2">
        <v>0</v>
      </c>
    </row>
    <row r="704" spans="1:5">
      <c r="A704" s="3">
        <v>2140106</v>
      </c>
      <c r="B704" s="3" t="s">
        <v>1494</v>
      </c>
      <c r="C704" s="2">
        <v>686</v>
      </c>
      <c r="D704" s="2" t="s">
        <v>1119</v>
      </c>
      <c r="E704" s="2">
        <v>2277.6</v>
      </c>
    </row>
    <row r="705" spans="1:5">
      <c r="A705" s="3">
        <v>2140106</v>
      </c>
      <c r="B705" s="3" t="s">
        <v>1494</v>
      </c>
      <c r="C705" s="2">
        <v>1591.6</v>
      </c>
      <c r="D705" s="2" t="s">
        <v>1119</v>
      </c>
      <c r="E705" s="2">
        <v>2277.6</v>
      </c>
    </row>
    <row r="706" spans="1:5">
      <c r="A706" s="3">
        <v>2140109</v>
      </c>
      <c r="B706" s="3" t="s">
        <v>1496</v>
      </c>
      <c r="C706" s="2">
        <v>15</v>
      </c>
      <c r="D706" s="2" t="s">
        <v>1119</v>
      </c>
      <c r="E706" s="2">
        <v>15</v>
      </c>
    </row>
    <row r="707" spans="1:5">
      <c r="A707" s="3">
        <v>2140112</v>
      </c>
      <c r="B707" s="3" t="s">
        <v>1497</v>
      </c>
      <c r="C707" s="2">
        <v>0</v>
      </c>
      <c r="D707" s="2" t="s">
        <v>1119</v>
      </c>
      <c r="E707" s="2">
        <v>1283.6776170000001</v>
      </c>
    </row>
    <row r="708" spans="1:5">
      <c r="A708" s="3">
        <v>2140112</v>
      </c>
      <c r="B708" s="3" t="s">
        <v>1497</v>
      </c>
      <c r="C708" s="2">
        <v>1283.6776170000001</v>
      </c>
      <c r="D708" s="2" t="s">
        <v>1119</v>
      </c>
      <c r="E708" s="2">
        <v>1283.6776170000001</v>
      </c>
    </row>
    <row r="709" spans="1:5">
      <c r="A709" s="3">
        <v>2140123</v>
      </c>
      <c r="B709" s="3" t="s">
        <v>1498</v>
      </c>
      <c r="C709" s="2">
        <v>170</v>
      </c>
      <c r="D709" s="2" t="s">
        <v>1119</v>
      </c>
      <c r="E709" s="2">
        <v>170</v>
      </c>
    </row>
    <row r="710" spans="1:5">
      <c r="A710" s="3">
        <v>215</v>
      </c>
      <c r="B710" s="3" t="s">
        <v>1501</v>
      </c>
      <c r="C710" s="2">
        <v>2947.1001809999998</v>
      </c>
      <c r="D710" s="2" t="s">
        <v>1119</v>
      </c>
      <c r="E710" s="2">
        <v>2947.1001809999998</v>
      </c>
    </row>
    <row r="711" spans="1:5">
      <c r="A711" s="3">
        <v>21501</v>
      </c>
      <c r="B711" s="3" t="s">
        <v>1503</v>
      </c>
      <c r="C711" s="2">
        <v>7</v>
      </c>
      <c r="D711" s="2" t="s">
        <v>1119</v>
      </c>
      <c r="E711" s="2">
        <v>7</v>
      </c>
    </row>
    <row r="712" spans="1:5">
      <c r="A712" s="3">
        <v>2150101</v>
      </c>
      <c r="B712" s="3" t="s">
        <v>1121</v>
      </c>
      <c r="C712" s="2">
        <v>7</v>
      </c>
      <c r="D712" s="2" t="s">
        <v>1119</v>
      </c>
      <c r="E712" s="2">
        <v>7</v>
      </c>
    </row>
    <row r="713" spans="1:5">
      <c r="A713" s="3">
        <v>21505</v>
      </c>
      <c r="B713" s="3" t="s">
        <v>1509</v>
      </c>
      <c r="C713" s="2">
        <v>1598.8959359999999</v>
      </c>
      <c r="D713" s="2" t="s">
        <v>1119</v>
      </c>
      <c r="E713" s="2">
        <v>1598.8959359999999</v>
      </c>
    </row>
    <row r="714" spans="1:5">
      <c r="A714" s="3">
        <v>2150501</v>
      </c>
      <c r="B714" s="3" t="s">
        <v>1121</v>
      </c>
      <c r="C714" s="2">
        <v>1598.8959359999999</v>
      </c>
      <c r="D714" s="2" t="s">
        <v>1119</v>
      </c>
      <c r="E714" s="2">
        <v>1598.8959359999999</v>
      </c>
    </row>
    <row r="715" spans="1:5">
      <c r="A715" s="3">
        <v>21506</v>
      </c>
      <c r="B715" s="3" t="s">
        <v>1510</v>
      </c>
      <c r="C715" s="2">
        <v>841.2042449999999</v>
      </c>
      <c r="D715" s="2" t="s">
        <v>1119</v>
      </c>
      <c r="E715" s="2">
        <v>841.2042449999999</v>
      </c>
    </row>
    <row r="716" spans="1:5">
      <c r="A716" s="3">
        <v>2150601</v>
      </c>
      <c r="B716" s="3" t="s">
        <v>1121</v>
      </c>
      <c r="C716" s="2">
        <v>145.04554999999999</v>
      </c>
      <c r="D716" s="2" t="s">
        <v>1119</v>
      </c>
      <c r="E716" s="2">
        <v>427.20424500000001</v>
      </c>
    </row>
    <row r="717" spans="1:5">
      <c r="A717" s="3">
        <v>2150601</v>
      </c>
      <c r="B717" s="3" t="s">
        <v>1121</v>
      </c>
      <c r="C717" s="2">
        <v>282.15869500000002</v>
      </c>
      <c r="D717" s="2" t="s">
        <v>1119</v>
      </c>
      <c r="E717" s="2">
        <v>427.20424500000001</v>
      </c>
    </row>
    <row r="718" spans="1:5">
      <c r="A718" s="3">
        <v>2150602</v>
      </c>
      <c r="B718" s="3" t="s">
        <v>1122</v>
      </c>
      <c r="C718" s="2">
        <v>20</v>
      </c>
      <c r="D718" s="2" t="s">
        <v>1119</v>
      </c>
      <c r="E718" s="2">
        <v>414</v>
      </c>
    </row>
    <row r="719" spans="1:5">
      <c r="A719" s="3">
        <v>2150602</v>
      </c>
      <c r="B719" s="3" t="s">
        <v>1122</v>
      </c>
      <c r="C719" s="2">
        <v>394</v>
      </c>
      <c r="D719" s="2" t="s">
        <v>1119</v>
      </c>
      <c r="E719" s="2">
        <v>414</v>
      </c>
    </row>
    <row r="720" spans="1:5">
      <c r="A720" s="3">
        <v>21508</v>
      </c>
      <c r="B720" s="3" t="s">
        <v>1512</v>
      </c>
      <c r="C720" s="2">
        <v>500</v>
      </c>
      <c r="D720" s="2" t="s">
        <v>1119</v>
      </c>
      <c r="E720" s="2">
        <v>500</v>
      </c>
    </row>
    <row r="721" spans="1:5">
      <c r="A721" s="3">
        <v>2150899</v>
      </c>
      <c r="B721" s="3" t="s">
        <v>1515</v>
      </c>
      <c r="C721" s="2">
        <v>500</v>
      </c>
      <c r="D721" s="2" t="s">
        <v>1119</v>
      </c>
      <c r="E721" s="2">
        <v>500</v>
      </c>
    </row>
    <row r="722" spans="1:5">
      <c r="A722" s="3">
        <v>216</v>
      </c>
      <c r="B722" s="3" t="s">
        <v>1516</v>
      </c>
      <c r="C722" s="2">
        <v>6514.4374399999997</v>
      </c>
      <c r="D722" s="2" t="s">
        <v>1119</v>
      </c>
      <c r="E722" s="2">
        <v>6514.4374399999997</v>
      </c>
    </row>
    <row r="723" spans="1:5">
      <c r="A723" s="3">
        <v>21605</v>
      </c>
      <c r="B723" s="3" t="s">
        <v>1517</v>
      </c>
      <c r="C723" s="2">
        <v>264.43743999999998</v>
      </c>
      <c r="D723" s="2" t="s">
        <v>1119</v>
      </c>
      <c r="E723" s="2">
        <v>264.43743999999998</v>
      </c>
    </row>
    <row r="724" spans="1:5">
      <c r="A724" s="3">
        <v>2160501</v>
      </c>
      <c r="B724" s="3" t="s">
        <v>1121</v>
      </c>
      <c r="C724" s="2">
        <v>45.053827000000005</v>
      </c>
      <c r="D724" s="2" t="s">
        <v>1119</v>
      </c>
      <c r="E724" s="2">
        <v>190.43744000000001</v>
      </c>
    </row>
    <row r="725" spans="1:5">
      <c r="A725" s="3">
        <v>2160501</v>
      </c>
      <c r="B725" s="3" t="s">
        <v>1121</v>
      </c>
      <c r="C725" s="2">
        <v>145.383613</v>
      </c>
      <c r="D725" s="2" t="s">
        <v>1119</v>
      </c>
      <c r="E725" s="2">
        <v>190.43744000000001</v>
      </c>
    </row>
    <row r="726" spans="1:5">
      <c r="A726" s="3">
        <v>2160599</v>
      </c>
      <c r="B726" s="3" t="s">
        <v>1518</v>
      </c>
      <c r="C726" s="2">
        <v>74</v>
      </c>
      <c r="D726" s="2" t="s">
        <v>1119</v>
      </c>
      <c r="E726" s="2">
        <v>74</v>
      </c>
    </row>
    <row r="727" spans="1:5">
      <c r="A727" s="3">
        <v>21660</v>
      </c>
      <c r="B727" s="3" t="s">
        <v>1519</v>
      </c>
      <c r="C727" s="2">
        <v>1100</v>
      </c>
      <c r="D727" s="2" t="s">
        <v>1119</v>
      </c>
      <c r="E727" s="2">
        <v>1100</v>
      </c>
    </row>
    <row r="728" spans="1:5">
      <c r="A728" s="3">
        <v>2166099</v>
      </c>
      <c r="B728" s="3" t="s">
        <v>1520</v>
      </c>
      <c r="C728" s="2">
        <v>1100</v>
      </c>
      <c r="D728" s="2" t="s">
        <v>1119</v>
      </c>
      <c r="E728" s="2">
        <v>1100</v>
      </c>
    </row>
    <row r="729" spans="1:5">
      <c r="A729" s="3">
        <v>21699</v>
      </c>
      <c r="B729" s="3" t="s">
        <v>1521</v>
      </c>
      <c r="C729" s="2">
        <v>5150</v>
      </c>
      <c r="D729" s="2" t="s">
        <v>1119</v>
      </c>
      <c r="E729" s="2">
        <v>5150</v>
      </c>
    </row>
    <row r="730" spans="1:5">
      <c r="A730" s="3">
        <v>2169999</v>
      </c>
      <c r="B730" s="3" t="s">
        <v>1521</v>
      </c>
      <c r="C730" s="2">
        <v>1500</v>
      </c>
      <c r="D730" s="2" t="s">
        <v>1119</v>
      </c>
      <c r="E730" s="2">
        <v>5150</v>
      </c>
    </row>
    <row r="731" spans="1:5">
      <c r="A731" s="3">
        <v>2169999</v>
      </c>
      <c r="B731" s="3" t="s">
        <v>1521</v>
      </c>
      <c r="C731" s="2">
        <v>3650</v>
      </c>
      <c r="D731" s="2" t="s">
        <v>1119</v>
      </c>
      <c r="E731" s="2">
        <v>5150</v>
      </c>
    </row>
    <row r="732" spans="1:5">
      <c r="A732" s="3">
        <v>217</v>
      </c>
      <c r="B732" s="3" t="s">
        <v>1522</v>
      </c>
      <c r="C732" s="2">
        <v>1587</v>
      </c>
      <c r="D732" s="2" t="s">
        <v>1119</v>
      </c>
      <c r="E732" s="2">
        <v>1587</v>
      </c>
    </row>
    <row r="733" spans="1:5">
      <c r="A733" s="3">
        <v>21701</v>
      </c>
      <c r="B733" s="3" t="s">
        <v>1523</v>
      </c>
      <c r="C733" s="2">
        <v>87</v>
      </c>
      <c r="D733" s="2" t="s">
        <v>1119</v>
      </c>
      <c r="E733" s="2">
        <v>87</v>
      </c>
    </row>
    <row r="734" spans="1:5">
      <c r="A734" s="3">
        <v>2170101</v>
      </c>
      <c r="B734" s="3" t="s">
        <v>1121</v>
      </c>
      <c r="C734" s="2">
        <v>65</v>
      </c>
      <c r="D734" s="2" t="s">
        <v>1119</v>
      </c>
      <c r="E734" s="2">
        <v>65</v>
      </c>
    </row>
    <row r="735" spans="1:5">
      <c r="A735" s="3">
        <v>2170102</v>
      </c>
      <c r="B735" s="3" t="s">
        <v>1122</v>
      </c>
      <c r="C735" s="2">
        <v>20</v>
      </c>
      <c r="D735" s="2" t="s">
        <v>1119</v>
      </c>
      <c r="E735" s="2">
        <v>20</v>
      </c>
    </row>
    <row r="736" spans="1:5">
      <c r="A736" s="3">
        <v>2170104</v>
      </c>
      <c r="B736" s="3" t="s">
        <v>1524</v>
      </c>
      <c r="C736" s="2">
        <v>2</v>
      </c>
      <c r="D736" s="2" t="s">
        <v>1119</v>
      </c>
      <c r="E736" s="2">
        <v>2</v>
      </c>
    </row>
    <row r="737" spans="1:5">
      <c r="A737" s="3">
        <v>21799</v>
      </c>
      <c r="B737" s="3" t="s">
        <v>1525</v>
      </c>
      <c r="C737" s="2">
        <v>1500</v>
      </c>
      <c r="D737" s="2" t="s">
        <v>1119</v>
      </c>
      <c r="E737" s="2">
        <v>1500</v>
      </c>
    </row>
    <row r="738" spans="1:5">
      <c r="A738" s="3">
        <v>2179901</v>
      </c>
      <c r="B738" s="3" t="s">
        <v>1525</v>
      </c>
      <c r="C738" s="2">
        <v>1500</v>
      </c>
      <c r="D738" s="2" t="s">
        <v>1119</v>
      </c>
      <c r="E738" s="2">
        <v>1500</v>
      </c>
    </row>
    <row r="739" spans="1:5">
      <c r="A739" s="3">
        <v>219</v>
      </c>
      <c r="B739" s="3" t="s">
        <v>1526</v>
      </c>
      <c r="C739" s="2">
        <v>3235</v>
      </c>
      <c r="D739" s="2" t="s">
        <v>1119</v>
      </c>
      <c r="E739" s="2">
        <v>3235</v>
      </c>
    </row>
    <row r="740" spans="1:5">
      <c r="A740" s="3">
        <v>21902</v>
      </c>
      <c r="B740" s="3" t="s">
        <v>1231</v>
      </c>
      <c r="C740" s="2">
        <v>2505</v>
      </c>
      <c r="D740" s="2" t="s">
        <v>1119</v>
      </c>
      <c r="E740" s="2">
        <v>5010</v>
      </c>
    </row>
    <row r="741" spans="1:5">
      <c r="A741" s="3">
        <v>21902</v>
      </c>
      <c r="B741" s="3" t="s">
        <v>1231</v>
      </c>
      <c r="C741" s="2">
        <v>2505</v>
      </c>
      <c r="D741" s="2" t="s">
        <v>1119</v>
      </c>
      <c r="E741" s="2">
        <v>5010</v>
      </c>
    </row>
    <row r="742" spans="1:5">
      <c r="A742" s="3">
        <v>21999</v>
      </c>
      <c r="B742" s="3" t="s">
        <v>1527</v>
      </c>
      <c r="C742" s="2">
        <v>730</v>
      </c>
      <c r="D742" s="2" t="s">
        <v>1119</v>
      </c>
      <c r="E742" s="2">
        <v>1460</v>
      </c>
    </row>
    <row r="743" spans="1:5">
      <c r="A743" s="3">
        <v>21999</v>
      </c>
      <c r="B743" s="3" t="s">
        <v>1527</v>
      </c>
      <c r="C743" s="2">
        <v>730</v>
      </c>
      <c r="D743" s="2" t="s">
        <v>1119</v>
      </c>
      <c r="E743" s="2">
        <v>1460</v>
      </c>
    </row>
    <row r="744" spans="1:5">
      <c r="A744" s="3">
        <v>220</v>
      </c>
      <c r="B744" s="3" t="s">
        <v>1528</v>
      </c>
      <c r="C744" s="2">
        <v>5203.0239000000001</v>
      </c>
      <c r="D744" s="2" t="s">
        <v>1119</v>
      </c>
      <c r="E744" s="2">
        <v>5203.0239000000001</v>
      </c>
    </row>
    <row r="745" spans="1:5">
      <c r="A745" s="3">
        <v>22001</v>
      </c>
      <c r="B745" s="3" t="s">
        <v>1529</v>
      </c>
      <c r="C745" s="2">
        <v>4167.9360999999999</v>
      </c>
      <c r="D745" s="2" t="s">
        <v>1119</v>
      </c>
      <c r="E745" s="2">
        <v>4167.9360999999999</v>
      </c>
    </row>
    <row r="746" spans="1:5">
      <c r="A746" s="3">
        <v>2200101</v>
      </c>
      <c r="B746" s="3" t="s">
        <v>1121</v>
      </c>
      <c r="C746" s="2">
        <v>852.49624600000004</v>
      </c>
      <c r="D746" s="2" t="s">
        <v>1119</v>
      </c>
      <c r="E746" s="2">
        <v>852.49624600000004</v>
      </c>
    </row>
    <row r="747" spans="1:5">
      <c r="A747" s="3">
        <v>2200104</v>
      </c>
      <c r="B747" s="3" t="s">
        <v>1530</v>
      </c>
      <c r="C747" s="2">
        <v>2400</v>
      </c>
      <c r="D747" s="2" t="s">
        <v>1119</v>
      </c>
      <c r="E747" s="2">
        <v>2400</v>
      </c>
    </row>
    <row r="748" spans="1:5">
      <c r="A748" s="3">
        <v>2200105</v>
      </c>
      <c r="B748" s="3" t="s">
        <v>1531</v>
      </c>
      <c r="C748" s="2">
        <v>249.409684</v>
      </c>
      <c r="D748" s="2" t="s">
        <v>1119</v>
      </c>
      <c r="E748" s="2">
        <v>249.409684</v>
      </c>
    </row>
    <row r="749" spans="1:5">
      <c r="A749" s="3">
        <v>2200112</v>
      </c>
      <c r="B749" s="3" t="s">
        <v>1534</v>
      </c>
      <c r="C749" s="2">
        <v>207.55799999999999</v>
      </c>
      <c r="D749" s="2" t="s">
        <v>1119</v>
      </c>
      <c r="E749" s="2">
        <v>207.55799999999999</v>
      </c>
    </row>
    <row r="750" spans="1:5">
      <c r="A750" s="3">
        <v>2200113</v>
      </c>
      <c r="B750" s="3" t="s">
        <v>1535</v>
      </c>
      <c r="C750" s="2">
        <v>67.487971999999999</v>
      </c>
      <c r="D750" s="2" t="s">
        <v>1119</v>
      </c>
      <c r="E750" s="2">
        <v>67.487971999999999</v>
      </c>
    </row>
    <row r="751" spans="1:5">
      <c r="A751" s="3">
        <v>2200199</v>
      </c>
      <c r="B751" s="3" t="s">
        <v>1536</v>
      </c>
      <c r="C751" s="2">
        <v>89.380826999999996</v>
      </c>
      <c r="D751" s="2" t="s">
        <v>1119</v>
      </c>
      <c r="E751" s="2">
        <v>390.98419799999999</v>
      </c>
    </row>
    <row r="752" spans="1:5">
      <c r="A752" s="3">
        <v>2200199</v>
      </c>
      <c r="B752" s="3" t="s">
        <v>1536</v>
      </c>
      <c r="C752" s="2">
        <v>211.47884300000001</v>
      </c>
      <c r="D752" s="2" t="s">
        <v>1119</v>
      </c>
      <c r="E752" s="2">
        <v>390.98419799999999</v>
      </c>
    </row>
    <row r="753" spans="1:5">
      <c r="A753" s="3">
        <v>2200199</v>
      </c>
      <c r="B753" s="3" t="s">
        <v>1536</v>
      </c>
      <c r="C753" s="2">
        <v>90.124527999999998</v>
      </c>
      <c r="D753" s="2" t="s">
        <v>1119</v>
      </c>
      <c r="E753" s="2">
        <v>390.98419799999999</v>
      </c>
    </row>
    <row r="754" spans="1:5">
      <c r="A754" s="3">
        <v>22004</v>
      </c>
      <c r="B754" s="3" t="s">
        <v>1537</v>
      </c>
      <c r="C754" s="2">
        <v>138.08779999999999</v>
      </c>
      <c r="D754" s="2" t="s">
        <v>1119</v>
      </c>
      <c r="E754" s="2">
        <v>138.08779999999999</v>
      </c>
    </row>
    <row r="755" spans="1:5">
      <c r="A755" s="3">
        <v>2200401</v>
      </c>
      <c r="B755" s="3" t="s">
        <v>1121</v>
      </c>
      <c r="C755" s="2">
        <v>108.0878</v>
      </c>
      <c r="D755" s="2" t="s">
        <v>1119</v>
      </c>
      <c r="E755" s="2">
        <v>108.0878</v>
      </c>
    </row>
    <row r="756" spans="1:5">
      <c r="A756" s="3">
        <v>2200499</v>
      </c>
      <c r="B756" s="3" t="s">
        <v>1538</v>
      </c>
      <c r="C756" s="2">
        <v>30</v>
      </c>
      <c r="D756" s="2" t="s">
        <v>1119</v>
      </c>
      <c r="E756" s="2">
        <v>30</v>
      </c>
    </row>
    <row r="757" spans="1:5">
      <c r="A757" s="3">
        <v>22005</v>
      </c>
      <c r="B757" s="3" t="s">
        <v>1539</v>
      </c>
      <c r="C757" s="2">
        <v>897</v>
      </c>
      <c r="D757" s="2" t="s">
        <v>1119</v>
      </c>
      <c r="E757" s="2">
        <v>897</v>
      </c>
    </row>
    <row r="758" spans="1:5">
      <c r="A758" s="3">
        <v>2200509</v>
      </c>
      <c r="B758" s="3" t="s">
        <v>1540</v>
      </c>
      <c r="C758" s="2">
        <v>897</v>
      </c>
      <c r="D758" s="2" t="s">
        <v>1119</v>
      </c>
      <c r="E758" s="2">
        <v>897</v>
      </c>
    </row>
    <row r="759" spans="1:5">
      <c r="A759" s="3">
        <v>221</v>
      </c>
      <c r="B759" s="3" t="s">
        <v>1541</v>
      </c>
      <c r="C759" s="2">
        <v>13761.307312999999</v>
      </c>
      <c r="D759" s="2" t="s">
        <v>1119</v>
      </c>
      <c r="E759" s="2">
        <v>13761.307312999999</v>
      </c>
    </row>
    <row r="760" spans="1:5">
      <c r="A760" s="3">
        <v>22102</v>
      </c>
      <c r="B760" s="3" t="s">
        <v>1545</v>
      </c>
      <c r="C760" s="2">
        <v>13666.307312999999</v>
      </c>
      <c r="D760" s="2" t="s">
        <v>1119</v>
      </c>
      <c r="E760" s="2">
        <v>13666.307312999999</v>
      </c>
    </row>
    <row r="761" spans="1:5">
      <c r="A761" s="3">
        <v>2210201</v>
      </c>
      <c r="B761" s="3" t="s">
        <v>1546</v>
      </c>
      <c r="C761" s="2">
        <v>34.475499999999997</v>
      </c>
      <c r="D761" s="2" t="s">
        <v>1119</v>
      </c>
      <c r="E761" s="2">
        <v>3959.0825519999999</v>
      </c>
    </row>
    <row r="762" spans="1:5">
      <c r="A762" s="3">
        <v>2210201</v>
      </c>
      <c r="B762" s="3" t="s">
        <v>1546</v>
      </c>
      <c r="C762" s="2">
        <v>2.9603999999999999</v>
      </c>
      <c r="D762" s="2" t="s">
        <v>1119</v>
      </c>
      <c r="E762" s="2">
        <v>3959.0825519999999</v>
      </c>
    </row>
    <row r="763" spans="1:5">
      <c r="A763" s="3">
        <v>2210201</v>
      </c>
      <c r="B763" s="3" t="s">
        <v>1546</v>
      </c>
      <c r="C763" s="2">
        <v>21.7272</v>
      </c>
      <c r="D763" s="2" t="s">
        <v>1119</v>
      </c>
      <c r="E763" s="2">
        <v>3959.0825519999999</v>
      </c>
    </row>
    <row r="764" spans="1:5">
      <c r="A764" s="3">
        <v>2210201</v>
      </c>
      <c r="B764" s="3" t="s">
        <v>1546</v>
      </c>
      <c r="C764" s="2">
        <v>25.673999999999999</v>
      </c>
      <c r="D764" s="2" t="s">
        <v>1119</v>
      </c>
      <c r="E764" s="2">
        <v>3959.0825519999999</v>
      </c>
    </row>
    <row r="765" spans="1:5">
      <c r="A765" s="3">
        <v>2210201</v>
      </c>
      <c r="B765" s="3" t="s">
        <v>1546</v>
      </c>
      <c r="C765" s="2">
        <v>2.5164</v>
      </c>
      <c r="D765" s="2" t="s">
        <v>1119</v>
      </c>
      <c r="E765" s="2">
        <v>3959.0825519999999</v>
      </c>
    </row>
    <row r="766" spans="1:5">
      <c r="A766" s="3">
        <v>2210201</v>
      </c>
      <c r="B766" s="3" t="s">
        <v>1546</v>
      </c>
      <c r="C766" s="2">
        <v>45.718800000000002</v>
      </c>
      <c r="D766" s="2" t="s">
        <v>1119</v>
      </c>
      <c r="E766" s="2">
        <v>3959.0825519999999</v>
      </c>
    </row>
    <row r="767" spans="1:5">
      <c r="A767" s="3">
        <v>2210201</v>
      </c>
      <c r="B767" s="3" t="s">
        <v>1546</v>
      </c>
      <c r="C767" s="2">
        <v>7.3829000000000002</v>
      </c>
      <c r="D767" s="2" t="s">
        <v>1119</v>
      </c>
      <c r="E767" s="2">
        <v>3959.0825519999999</v>
      </c>
    </row>
    <row r="768" spans="1:5">
      <c r="A768" s="3">
        <v>2210201</v>
      </c>
      <c r="B768" s="3" t="s">
        <v>1546</v>
      </c>
      <c r="C768" s="2">
        <v>29.793399999999998</v>
      </c>
      <c r="D768" s="2" t="s">
        <v>1119</v>
      </c>
      <c r="E768" s="2">
        <v>3959.0825519999999</v>
      </c>
    </row>
    <row r="769" spans="1:5">
      <c r="A769" s="3">
        <v>2210201</v>
      </c>
      <c r="B769" s="3" t="s">
        <v>1546</v>
      </c>
      <c r="C769" s="2">
        <v>8.3447999999999993</v>
      </c>
      <c r="D769" s="2" t="s">
        <v>1119</v>
      </c>
      <c r="E769" s="2">
        <v>3959.0825519999999</v>
      </c>
    </row>
    <row r="770" spans="1:5">
      <c r="A770" s="3">
        <v>2210201</v>
      </c>
      <c r="B770" s="3" t="s">
        <v>1546</v>
      </c>
      <c r="C770" s="2">
        <v>4.1280000000000001</v>
      </c>
      <c r="D770" s="2" t="s">
        <v>1119</v>
      </c>
      <c r="E770" s="2">
        <v>3959.0825519999999</v>
      </c>
    </row>
    <row r="771" spans="1:5">
      <c r="A771" s="3">
        <v>2210201</v>
      </c>
      <c r="B771" s="3" t="s">
        <v>1546</v>
      </c>
      <c r="C771" s="2">
        <v>2.4336000000000002</v>
      </c>
      <c r="D771" s="2" t="s">
        <v>1119</v>
      </c>
      <c r="E771" s="2">
        <v>3959.0825519999999</v>
      </c>
    </row>
    <row r="772" spans="1:5">
      <c r="A772" s="3">
        <v>2210201</v>
      </c>
      <c r="B772" s="3" t="s">
        <v>1546</v>
      </c>
      <c r="C772" s="2">
        <v>2.7275999999999998</v>
      </c>
      <c r="D772" s="2" t="s">
        <v>1119</v>
      </c>
      <c r="E772" s="2">
        <v>3959.0825519999999</v>
      </c>
    </row>
    <row r="773" spans="1:5">
      <c r="A773" s="3">
        <v>2210201</v>
      </c>
      <c r="B773" s="3" t="s">
        <v>1546</v>
      </c>
      <c r="C773" s="2">
        <v>10.543200000000001</v>
      </c>
      <c r="D773" s="2" t="s">
        <v>1119</v>
      </c>
      <c r="E773" s="2">
        <v>3959.0825519999999</v>
      </c>
    </row>
    <row r="774" spans="1:5">
      <c r="A774" s="3">
        <v>2210201</v>
      </c>
      <c r="B774" s="3" t="s">
        <v>1546</v>
      </c>
      <c r="C774" s="2">
        <v>39.080399999999997</v>
      </c>
      <c r="D774" s="2" t="s">
        <v>1119</v>
      </c>
      <c r="E774" s="2">
        <v>3959.0825519999999</v>
      </c>
    </row>
    <row r="775" spans="1:5">
      <c r="A775" s="3">
        <v>2210201</v>
      </c>
      <c r="B775" s="3" t="s">
        <v>1546</v>
      </c>
      <c r="C775" s="2">
        <v>23.055599999999998</v>
      </c>
      <c r="D775" s="2" t="s">
        <v>1119</v>
      </c>
      <c r="E775" s="2">
        <v>3959.0825519999999</v>
      </c>
    </row>
    <row r="776" spans="1:5">
      <c r="A776" s="3">
        <v>2210201</v>
      </c>
      <c r="B776" s="3" t="s">
        <v>1546</v>
      </c>
      <c r="C776" s="2">
        <v>3.4956</v>
      </c>
      <c r="D776" s="2" t="s">
        <v>1119</v>
      </c>
      <c r="E776" s="2">
        <v>3959.0825519999999</v>
      </c>
    </row>
    <row r="777" spans="1:5">
      <c r="A777" s="3">
        <v>2210201</v>
      </c>
      <c r="B777" s="3" t="s">
        <v>1546</v>
      </c>
      <c r="C777" s="2">
        <v>33.129600000000003</v>
      </c>
      <c r="D777" s="2" t="s">
        <v>1119</v>
      </c>
      <c r="E777" s="2">
        <v>3959.0825519999999</v>
      </c>
    </row>
    <row r="778" spans="1:5">
      <c r="A778" s="3">
        <v>2210201</v>
      </c>
      <c r="B778" s="3" t="s">
        <v>1546</v>
      </c>
      <c r="C778" s="2">
        <v>0.72719999999999996</v>
      </c>
      <c r="D778" s="2" t="s">
        <v>1119</v>
      </c>
      <c r="E778" s="2">
        <v>3959.0825519999999</v>
      </c>
    </row>
    <row r="779" spans="1:5">
      <c r="A779" s="3">
        <v>2210201</v>
      </c>
      <c r="B779" s="3" t="s">
        <v>1546</v>
      </c>
      <c r="C779" s="2">
        <v>74.4084</v>
      </c>
      <c r="D779" s="2" t="s">
        <v>1119</v>
      </c>
      <c r="E779" s="2">
        <v>3959.0825519999999</v>
      </c>
    </row>
    <row r="780" spans="1:5">
      <c r="A780" s="3">
        <v>2210201</v>
      </c>
      <c r="B780" s="3" t="s">
        <v>1546</v>
      </c>
      <c r="C780" s="2">
        <v>57.656399999999998</v>
      </c>
      <c r="D780" s="2" t="s">
        <v>1119</v>
      </c>
      <c r="E780" s="2">
        <v>3959.0825519999999</v>
      </c>
    </row>
    <row r="781" spans="1:5">
      <c r="A781" s="3">
        <v>2210201</v>
      </c>
      <c r="B781" s="3" t="s">
        <v>1546</v>
      </c>
      <c r="C781" s="2">
        <v>4.1315999999999997</v>
      </c>
      <c r="D781" s="2" t="s">
        <v>1119</v>
      </c>
      <c r="E781" s="2">
        <v>3959.0825519999999</v>
      </c>
    </row>
    <row r="782" spans="1:5">
      <c r="A782" s="3">
        <v>2210201</v>
      </c>
      <c r="B782" s="3" t="s">
        <v>1546</v>
      </c>
      <c r="C782" s="2">
        <v>13.3848</v>
      </c>
      <c r="D782" s="2" t="s">
        <v>1119</v>
      </c>
      <c r="E782" s="2">
        <v>3959.0825519999999</v>
      </c>
    </row>
    <row r="783" spans="1:5">
      <c r="A783" s="3">
        <v>2210201</v>
      </c>
      <c r="B783" s="3" t="s">
        <v>1546</v>
      </c>
      <c r="C783" s="2">
        <v>13.2096</v>
      </c>
      <c r="D783" s="2" t="s">
        <v>1119</v>
      </c>
      <c r="E783" s="2">
        <v>3959.0825519999999</v>
      </c>
    </row>
    <row r="784" spans="1:5">
      <c r="A784" s="3">
        <v>2210201</v>
      </c>
      <c r="B784" s="3" t="s">
        <v>1546</v>
      </c>
      <c r="C784" s="2">
        <v>11.9169</v>
      </c>
      <c r="D784" s="2" t="s">
        <v>1119</v>
      </c>
      <c r="E784" s="2">
        <v>3959.0825519999999</v>
      </c>
    </row>
    <row r="785" spans="1:5">
      <c r="A785" s="3">
        <v>2210201</v>
      </c>
      <c r="B785" s="3" t="s">
        <v>1546</v>
      </c>
      <c r="C785" s="2">
        <v>29.4236</v>
      </c>
      <c r="D785" s="2" t="s">
        <v>1119</v>
      </c>
      <c r="E785" s="2">
        <v>3959.0825519999999</v>
      </c>
    </row>
    <row r="786" spans="1:5">
      <c r="A786" s="3">
        <v>2210201</v>
      </c>
      <c r="B786" s="3" t="s">
        <v>1546</v>
      </c>
      <c r="C786" s="2">
        <v>24.410399999999999</v>
      </c>
      <c r="D786" s="2" t="s">
        <v>1119</v>
      </c>
      <c r="E786" s="2">
        <v>3959.0825519999999</v>
      </c>
    </row>
    <row r="787" spans="1:5">
      <c r="A787" s="3">
        <v>2210201</v>
      </c>
      <c r="B787" s="3" t="s">
        <v>1546</v>
      </c>
      <c r="C787" s="2">
        <v>21.518064000000003</v>
      </c>
      <c r="D787" s="2" t="s">
        <v>1119</v>
      </c>
      <c r="E787" s="2">
        <v>3959.0825519999999</v>
      </c>
    </row>
    <row r="788" spans="1:5">
      <c r="A788" s="3">
        <v>2210201</v>
      </c>
      <c r="B788" s="3" t="s">
        <v>1546</v>
      </c>
      <c r="C788" s="2">
        <v>12</v>
      </c>
      <c r="D788" s="2" t="s">
        <v>1119</v>
      </c>
      <c r="E788" s="2">
        <v>3959.0825519999999</v>
      </c>
    </row>
    <row r="789" spans="1:5">
      <c r="A789" s="3">
        <v>2210201</v>
      </c>
      <c r="B789" s="3" t="s">
        <v>1546</v>
      </c>
      <c r="C789" s="2">
        <v>14.152799999999999</v>
      </c>
      <c r="D789" s="2" t="s">
        <v>1119</v>
      </c>
      <c r="E789" s="2">
        <v>3959.0825519999999</v>
      </c>
    </row>
    <row r="790" spans="1:5">
      <c r="A790" s="3">
        <v>2210201</v>
      </c>
      <c r="B790" s="3" t="s">
        <v>1546</v>
      </c>
      <c r="C790" s="2">
        <v>2.5960999999999999</v>
      </c>
      <c r="D790" s="2" t="s">
        <v>1119</v>
      </c>
      <c r="E790" s="2">
        <v>3959.0825519999999</v>
      </c>
    </row>
    <row r="791" spans="1:5">
      <c r="A791" s="3">
        <v>2210201</v>
      </c>
      <c r="B791" s="3" t="s">
        <v>1546</v>
      </c>
      <c r="C791" s="2">
        <v>8.9255999999999993</v>
      </c>
      <c r="D791" s="2" t="s">
        <v>1119</v>
      </c>
      <c r="E791" s="2">
        <v>3959.0825519999999</v>
      </c>
    </row>
    <row r="792" spans="1:5">
      <c r="A792" s="3">
        <v>2210201</v>
      </c>
      <c r="B792" s="3" t="s">
        <v>1546</v>
      </c>
      <c r="C792" s="2">
        <v>9.0803999999999991</v>
      </c>
      <c r="D792" s="2" t="s">
        <v>1119</v>
      </c>
      <c r="E792" s="2">
        <v>3959.0825519999999</v>
      </c>
    </row>
    <row r="793" spans="1:5">
      <c r="A793" s="3">
        <v>2210201</v>
      </c>
      <c r="B793" s="3" t="s">
        <v>1546</v>
      </c>
      <c r="C793" s="2">
        <v>32.683199999999999</v>
      </c>
      <c r="D793" s="2" t="s">
        <v>1119</v>
      </c>
      <c r="E793" s="2">
        <v>3959.0825519999999</v>
      </c>
    </row>
    <row r="794" spans="1:5">
      <c r="A794" s="3">
        <v>2210201</v>
      </c>
      <c r="B794" s="3" t="s">
        <v>1546</v>
      </c>
      <c r="C794" s="2">
        <v>24.510999999999999</v>
      </c>
      <c r="D794" s="2" t="s">
        <v>1119</v>
      </c>
      <c r="E794" s="2">
        <v>3959.0825519999999</v>
      </c>
    </row>
    <row r="795" spans="1:5">
      <c r="A795" s="3">
        <v>2210201</v>
      </c>
      <c r="B795" s="3" t="s">
        <v>1546</v>
      </c>
      <c r="C795" s="2">
        <v>200.95128</v>
      </c>
      <c r="D795" s="2" t="s">
        <v>1119</v>
      </c>
      <c r="E795" s="2">
        <v>3959.0825519999999</v>
      </c>
    </row>
    <row r="796" spans="1:5">
      <c r="A796" s="3">
        <v>2210201</v>
      </c>
      <c r="B796" s="3" t="s">
        <v>1546</v>
      </c>
      <c r="C796" s="2">
        <v>16.6356</v>
      </c>
      <c r="D796" s="2" t="s">
        <v>1119</v>
      </c>
      <c r="E796" s="2">
        <v>3959.0825519999999</v>
      </c>
    </row>
    <row r="797" spans="1:5">
      <c r="A797" s="3">
        <v>2210201</v>
      </c>
      <c r="B797" s="3" t="s">
        <v>1546</v>
      </c>
      <c r="C797" s="2">
        <v>19.670400000000001</v>
      </c>
      <c r="D797" s="2" t="s">
        <v>1119</v>
      </c>
      <c r="E797" s="2">
        <v>3959.0825519999999</v>
      </c>
    </row>
    <row r="798" spans="1:5">
      <c r="A798" s="3">
        <v>2210201</v>
      </c>
      <c r="B798" s="3" t="s">
        <v>1546</v>
      </c>
      <c r="C798" s="2">
        <v>10.4148</v>
      </c>
      <c r="D798" s="2" t="s">
        <v>1119</v>
      </c>
      <c r="E798" s="2">
        <v>3959.0825519999999</v>
      </c>
    </row>
    <row r="799" spans="1:5">
      <c r="A799" s="3">
        <v>2210201</v>
      </c>
      <c r="B799" s="3" t="s">
        <v>1546</v>
      </c>
      <c r="C799" s="2">
        <v>3.9870000000000001</v>
      </c>
      <c r="D799" s="2" t="s">
        <v>1119</v>
      </c>
      <c r="E799" s="2">
        <v>3959.0825519999999</v>
      </c>
    </row>
    <row r="800" spans="1:5">
      <c r="A800" s="3">
        <v>2210201</v>
      </c>
      <c r="B800" s="3" t="s">
        <v>1546</v>
      </c>
      <c r="C800" s="2">
        <v>34.480200000000004</v>
      </c>
      <c r="D800" s="2" t="s">
        <v>1119</v>
      </c>
      <c r="E800" s="2">
        <v>3959.0825519999999</v>
      </c>
    </row>
    <row r="801" spans="1:5">
      <c r="A801" s="3">
        <v>2210201</v>
      </c>
      <c r="B801" s="3" t="s">
        <v>1546</v>
      </c>
      <c r="C801" s="2">
        <v>6.2549999999999999</v>
      </c>
      <c r="D801" s="2" t="s">
        <v>1119</v>
      </c>
      <c r="E801" s="2">
        <v>3959.0825519999999</v>
      </c>
    </row>
    <row r="802" spans="1:5">
      <c r="A802" s="3">
        <v>2210201</v>
      </c>
      <c r="B802" s="3" t="s">
        <v>1546</v>
      </c>
      <c r="C802" s="2">
        <v>91.31</v>
      </c>
      <c r="D802" s="2" t="s">
        <v>1119</v>
      </c>
      <c r="E802" s="2">
        <v>3959.0825519999999</v>
      </c>
    </row>
    <row r="803" spans="1:5">
      <c r="A803" s="3">
        <v>2210201</v>
      </c>
      <c r="B803" s="3" t="s">
        <v>1546</v>
      </c>
      <c r="C803" s="2">
        <v>6.4428000000000001</v>
      </c>
      <c r="D803" s="2" t="s">
        <v>1119</v>
      </c>
      <c r="E803" s="2">
        <v>3959.0825519999999</v>
      </c>
    </row>
    <row r="804" spans="1:5">
      <c r="A804" s="3">
        <v>2210201</v>
      </c>
      <c r="B804" s="3" t="s">
        <v>1546</v>
      </c>
      <c r="C804" s="2">
        <v>144.71279999999999</v>
      </c>
      <c r="D804" s="2" t="s">
        <v>1119</v>
      </c>
      <c r="E804" s="2">
        <v>3959.0825519999999</v>
      </c>
    </row>
    <row r="805" spans="1:5">
      <c r="A805" s="3">
        <v>2210201</v>
      </c>
      <c r="B805" s="3" t="s">
        <v>1546</v>
      </c>
      <c r="C805" s="2">
        <v>9.1487999999999996</v>
      </c>
      <c r="D805" s="2" t="s">
        <v>1119</v>
      </c>
      <c r="E805" s="2">
        <v>3959.0825519999999</v>
      </c>
    </row>
    <row r="806" spans="1:5">
      <c r="A806" s="3">
        <v>2210201</v>
      </c>
      <c r="B806" s="3" t="s">
        <v>1546</v>
      </c>
      <c r="C806" s="2">
        <v>43.675199999999997</v>
      </c>
      <c r="D806" s="2" t="s">
        <v>1119</v>
      </c>
      <c r="E806" s="2">
        <v>3959.0825519999999</v>
      </c>
    </row>
    <row r="807" spans="1:5">
      <c r="A807" s="3">
        <v>2210201</v>
      </c>
      <c r="B807" s="3" t="s">
        <v>1546</v>
      </c>
      <c r="C807" s="2">
        <v>7.74</v>
      </c>
      <c r="D807" s="2" t="s">
        <v>1119</v>
      </c>
      <c r="E807" s="2">
        <v>3959.0825519999999</v>
      </c>
    </row>
    <row r="808" spans="1:5">
      <c r="A808" s="3">
        <v>2210201</v>
      </c>
      <c r="B808" s="3" t="s">
        <v>1546</v>
      </c>
      <c r="C808" s="2">
        <v>10.374312</v>
      </c>
      <c r="D808" s="2" t="s">
        <v>1119</v>
      </c>
      <c r="E808" s="2">
        <v>3959.0825519999999</v>
      </c>
    </row>
    <row r="809" spans="1:5">
      <c r="A809" s="3">
        <v>2210201</v>
      </c>
      <c r="B809" s="3" t="s">
        <v>1546</v>
      </c>
      <c r="C809" s="2">
        <v>50.316000000000003</v>
      </c>
      <c r="D809" s="2" t="s">
        <v>1119</v>
      </c>
      <c r="E809" s="2">
        <v>3959.0825519999999</v>
      </c>
    </row>
    <row r="810" spans="1:5">
      <c r="A810" s="3">
        <v>2210201</v>
      </c>
      <c r="B810" s="3" t="s">
        <v>1546</v>
      </c>
      <c r="C810" s="2">
        <v>128.41683999999998</v>
      </c>
      <c r="D810" s="2" t="s">
        <v>1119</v>
      </c>
      <c r="E810" s="2">
        <v>3959.0825519999999</v>
      </c>
    </row>
    <row r="811" spans="1:5">
      <c r="A811" s="3">
        <v>2210201</v>
      </c>
      <c r="B811" s="3" t="s">
        <v>1546</v>
      </c>
      <c r="C811" s="2">
        <v>1.2684</v>
      </c>
      <c r="D811" s="2" t="s">
        <v>1119</v>
      </c>
      <c r="E811" s="2">
        <v>3959.0825519999999</v>
      </c>
    </row>
    <row r="812" spans="1:5">
      <c r="A812" s="3">
        <v>2210201</v>
      </c>
      <c r="B812" s="3" t="s">
        <v>1546</v>
      </c>
      <c r="C812" s="2">
        <v>2.0975999999999999</v>
      </c>
      <c r="D812" s="2" t="s">
        <v>1119</v>
      </c>
      <c r="E812" s="2">
        <v>3959.0825519999999</v>
      </c>
    </row>
    <row r="813" spans="1:5">
      <c r="A813" s="3">
        <v>2210201</v>
      </c>
      <c r="B813" s="3" t="s">
        <v>1546</v>
      </c>
      <c r="C813" s="2">
        <v>11.502000000000001</v>
      </c>
      <c r="D813" s="2" t="s">
        <v>1119</v>
      </c>
      <c r="E813" s="2">
        <v>3959.0825519999999</v>
      </c>
    </row>
    <row r="814" spans="1:5">
      <c r="A814" s="3">
        <v>2210201</v>
      </c>
      <c r="B814" s="3" t="s">
        <v>1546</v>
      </c>
      <c r="C814" s="2">
        <v>15.125999999999999</v>
      </c>
      <c r="D814" s="2" t="s">
        <v>1119</v>
      </c>
      <c r="E814" s="2">
        <v>3959.0825519999999</v>
      </c>
    </row>
    <row r="815" spans="1:5">
      <c r="A815" s="3">
        <v>2210201</v>
      </c>
      <c r="B815" s="3" t="s">
        <v>1546</v>
      </c>
      <c r="C815" s="2">
        <v>777.93719999999996</v>
      </c>
      <c r="D815" s="2" t="s">
        <v>1119</v>
      </c>
      <c r="E815" s="2">
        <v>3959.0825519999999</v>
      </c>
    </row>
    <row r="816" spans="1:5">
      <c r="A816" s="3">
        <v>2210201</v>
      </c>
      <c r="B816" s="3" t="s">
        <v>1546</v>
      </c>
      <c r="C816" s="2">
        <v>6.9715999999999996</v>
      </c>
      <c r="D816" s="2" t="s">
        <v>1119</v>
      </c>
      <c r="E816" s="2">
        <v>3959.0825519999999</v>
      </c>
    </row>
    <row r="817" spans="1:5">
      <c r="A817" s="3">
        <v>2210201</v>
      </c>
      <c r="B817" s="3" t="s">
        <v>1546</v>
      </c>
      <c r="C817" s="2">
        <v>14.115600000000001</v>
      </c>
      <c r="D817" s="2" t="s">
        <v>1119</v>
      </c>
      <c r="E817" s="2">
        <v>3959.0825519999999</v>
      </c>
    </row>
    <row r="818" spans="1:5">
      <c r="A818" s="3">
        <v>2210201</v>
      </c>
      <c r="B818" s="3" t="s">
        <v>1546</v>
      </c>
      <c r="C818" s="2">
        <v>14.017200000000001</v>
      </c>
      <c r="D818" s="2" t="s">
        <v>1119</v>
      </c>
      <c r="E818" s="2">
        <v>3959.0825519999999</v>
      </c>
    </row>
    <row r="819" spans="1:5">
      <c r="A819" s="3">
        <v>2210201</v>
      </c>
      <c r="B819" s="3" t="s">
        <v>1546</v>
      </c>
      <c r="C819" s="2">
        <v>18.519600000000001</v>
      </c>
      <c r="D819" s="2" t="s">
        <v>1119</v>
      </c>
      <c r="E819" s="2">
        <v>3959.0825519999999</v>
      </c>
    </row>
    <row r="820" spans="1:5">
      <c r="A820" s="3">
        <v>2210201</v>
      </c>
      <c r="B820" s="3" t="s">
        <v>1546</v>
      </c>
      <c r="C820" s="2">
        <v>13.549920000000002</v>
      </c>
      <c r="D820" s="2" t="s">
        <v>1119</v>
      </c>
      <c r="E820" s="2">
        <v>3959.0825519999999</v>
      </c>
    </row>
    <row r="821" spans="1:5">
      <c r="A821" s="3">
        <v>2210201</v>
      </c>
      <c r="B821" s="3" t="s">
        <v>1546</v>
      </c>
      <c r="C821" s="2">
        <v>33.940800000000003</v>
      </c>
      <c r="D821" s="2" t="s">
        <v>1119</v>
      </c>
      <c r="E821" s="2">
        <v>3959.0825519999999</v>
      </c>
    </row>
    <row r="822" spans="1:5">
      <c r="A822" s="3">
        <v>2210201</v>
      </c>
      <c r="B822" s="3" t="s">
        <v>1546</v>
      </c>
      <c r="C822" s="2">
        <v>12.5328</v>
      </c>
      <c r="D822" s="2" t="s">
        <v>1119</v>
      </c>
      <c r="E822" s="2">
        <v>3959.0825519999999</v>
      </c>
    </row>
    <row r="823" spans="1:5">
      <c r="A823" s="3">
        <v>2210201</v>
      </c>
      <c r="B823" s="3" t="s">
        <v>1546</v>
      </c>
      <c r="C823" s="2">
        <v>6.3132000000000001</v>
      </c>
      <c r="D823" s="2" t="s">
        <v>1119</v>
      </c>
      <c r="E823" s="2">
        <v>3959.0825519999999</v>
      </c>
    </row>
    <row r="824" spans="1:5">
      <c r="A824" s="3">
        <v>2210201</v>
      </c>
      <c r="B824" s="3" t="s">
        <v>1546</v>
      </c>
      <c r="C824" s="2">
        <v>197.36519999999999</v>
      </c>
      <c r="D824" s="2" t="s">
        <v>1119</v>
      </c>
      <c r="E824" s="2">
        <v>3959.0825519999999</v>
      </c>
    </row>
    <row r="825" spans="1:5">
      <c r="A825" s="3">
        <v>2210201</v>
      </c>
      <c r="B825" s="3" t="s">
        <v>1546</v>
      </c>
      <c r="C825" s="2">
        <v>10.637388</v>
      </c>
      <c r="D825" s="2" t="s">
        <v>1119</v>
      </c>
      <c r="E825" s="2">
        <v>3959.0825519999999</v>
      </c>
    </row>
    <row r="826" spans="1:5">
      <c r="A826" s="3">
        <v>2210201</v>
      </c>
      <c r="B826" s="3" t="s">
        <v>1546</v>
      </c>
      <c r="C826" s="2">
        <v>20.989523999999999</v>
      </c>
      <c r="D826" s="2" t="s">
        <v>1119</v>
      </c>
      <c r="E826" s="2">
        <v>3959.0825519999999</v>
      </c>
    </row>
    <row r="827" spans="1:5">
      <c r="A827" s="3">
        <v>2210201</v>
      </c>
      <c r="B827" s="3" t="s">
        <v>1546</v>
      </c>
      <c r="C827" s="2">
        <v>14.3142</v>
      </c>
      <c r="D827" s="2" t="s">
        <v>1119</v>
      </c>
      <c r="E827" s="2">
        <v>3959.0825519999999</v>
      </c>
    </row>
    <row r="828" spans="1:5">
      <c r="A828" s="3">
        <v>2210201</v>
      </c>
      <c r="B828" s="3" t="s">
        <v>1546</v>
      </c>
      <c r="C828" s="2">
        <v>9.6191999999999993</v>
      </c>
      <c r="D828" s="2" t="s">
        <v>1119</v>
      </c>
      <c r="E828" s="2">
        <v>3959.0825519999999</v>
      </c>
    </row>
    <row r="829" spans="1:5">
      <c r="A829" s="3">
        <v>2210201</v>
      </c>
      <c r="B829" s="3" t="s">
        <v>1546</v>
      </c>
      <c r="C829" s="2">
        <v>52.670400000000001</v>
      </c>
      <c r="D829" s="2" t="s">
        <v>1119</v>
      </c>
      <c r="E829" s="2">
        <v>3959.0825519999999</v>
      </c>
    </row>
    <row r="830" spans="1:5">
      <c r="A830" s="3">
        <v>2210201</v>
      </c>
      <c r="B830" s="3" t="s">
        <v>1546</v>
      </c>
      <c r="C830" s="2">
        <v>18.21</v>
      </c>
      <c r="D830" s="2" t="s">
        <v>1119</v>
      </c>
      <c r="E830" s="2">
        <v>3959.0825519999999</v>
      </c>
    </row>
    <row r="831" spans="1:5">
      <c r="A831" s="3">
        <v>2210201</v>
      </c>
      <c r="B831" s="3" t="s">
        <v>1546</v>
      </c>
      <c r="C831" s="2">
        <v>34.0152</v>
      </c>
      <c r="D831" s="2" t="s">
        <v>1119</v>
      </c>
      <c r="E831" s="2">
        <v>3959.0825519999999</v>
      </c>
    </row>
    <row r="832" spans="1:5">
      <c r="A832" s="3">
        <v>2210201</v>
      </c>
      <c r="B832" s="3" t="s">
        <v>1546</v>
      </c>
      <c r="C832" s="2">
        <v>7.4820000000000002</v>
      </c>
      <c r="D832" s="2" t="s">
        <v>1119</v>
      </c>
      <c r="E832" s="2">
        <v>3959.0825519999999</v>
      </c>
    </row>
    <row r="833" spans="1:5">
      <c r="A833" s="3">
        <v>2210201</v>
      </c>
      <c r="B833" s="3" t="s">
        <v>1546</v>
      </c>
      <c r="C833" s="2">
        <v>39.616199999999999</v>
      </c>
      <c r="D833" s="2" t="s">
        <v>1119</v>
      </c>
      <c r="E833" s="2">
        <v>3959.0825519999999</v>
      </c>
    </row>
    <row r="834" spans="1:5">
      <c r="A834" s="3">
        <v>2210201</v>
      </c>
      <c r="B834" s="3" t="s">
        <v>1546</v>
      </c>
      <c r="C834" s="2">
        <v>2.9257439999999999</v>
      </c>
      <c r="D834" s="2" t="s">
        <v>1119</v>
      </c>
      <c r="E834" s="2">
        <v>3959.0825519999999</v>
      </c>
    </row>
    <row r="835" spans="1:5">
      <c r="A835" s="3">
        <v>2210201</v>
      </c>
      <c r="B835" s="3" t="s">
        <v>1546</v>
      </c>
      <c r="C835" s="2">
        <v>24.511199999999999</v>
      </c>
      <c r="D835" s="2" t="s">
        <v>1119</v>
      </c>
      <c r="E835" s="2">
        <v>3959.0825519999999</v>
      </c>
    </row>
    <row r="836" spans="1:5">
      <c r="A836" s="3">
        <v>2210201</v>
      </c>
      <c r="B836" s="3" t="s">
        <v>1546</v>
      </c>
      <c r="C836" s="2">
        <v>246.32159999999999</v>
      </c>
      <c r="D836" s="2" t="s">
        <v>1119</v>
      </c>
      <c r="E836" s="2">
        <v>3959.0825519999999</v>
      </c>
    </row>
    <row r="837" spans="1:5">
      <c r="A837" s="3">
        <v>2210201</v>
      </c>
      <c r="B837" s="3" t="s">
        <v>1546</v>
      </c>
      <c r="C837" s="2">
        <v>32.461199999999998</v>
      </c>
      <c r="D837" s="2" t="s">
        <v>1119</v>
      </c>
      <c r="E837" s="2">
        <v>3959.0825519999999</v>
      </c>
    </row>
    <row r="838" spans="1:5">
      <c r="A838" s="3">
        <v>2210201</v>
      </c>
      <c r="B838" s="3" t="s">
        <v>1546</v>
      </c>
      <c r="C838" s="2">
        <v>5.6315999999999997</v>
      </c>
      <c r="D838" s="2" t="s">
        <v>1119</v>
      </c>
      <c r="E838" s="2">
        <v>3959.0825519999999</v>
      </c>
    </row>
    <row r="839" spans="1:5">
      <c r="A839" s="3">
        <v>2210201</v>
      </c>
      <c r="B839" s="3" t="s">
        <v>1546</v>
      </c>
      <c r="C839" s="2">
        <v>24.731999999999999</v>
      </c>
      <c r="D839" s="2" t="s">
        <v>1119</v>
      </c>
      <c r="E839" s="2">
        <v>3959.0825519999999</v>
      </c>
    </row>
    <row r="840" spans="1:5">
      <c r="A840" s="3">
        <v>2210201</v>
      </c>
      <c r="B840" s="3" t="s">
        <v>1546</v>
      </c>
      <c r="C840" s="2">
        <v>8.6999999999999993</v>
      </c>
      <c r="D840" s="2" t="s">
        <v>1119</v>
      </c>
      <c r="E840" s="2">
        <v>3959.0825519999999</v>
      </c>
    </row>
    <row r="841" spans="1:5">
      <c r="A841" s="3">
        <v>2210201</v>
      </c>
      <c r="B841" s="3" t="s">
        <v>1546</v>
      </c>
      <c r="C841" s="2">
        <v>12.934799999999999</v>
      </c>
      <c r="D841" s="2" t="s">
        <v>1119</v>
      </c>
      <c r="E841" s="2">
        <v>3959.0825519999999</v>
      </c>
    </row>
    <row r="842" spans="1:5">
      <c r="A842" s="3">
        <v>2210201</v>
      </c>
      <c r="B842" s="3" t="s">
        <v>1546</v>
      </c>
      <c r="C842" s="2">
        <v>4.4795999999999996</v>
      </c>
      <c r="D842" s="2" t="s">
        <v>1119</v>
      </c>
      <c r="E842" s="2">
        <v>3959.0825519999999</v>
      </c>
    </row>
    <row r="843" spans="1:5">
      <c r="A843" s="3">
        <v>2210201</v>
      </c>
      <c r="B843" s="3" t="s">
        <v>1546</v>
      </c>
      <c r="C843" s="2">
        <v>65.583600000000004</v>
      </c>
      <c r="D843" s="2" t="s">
        <v>1119</v>
      </c>
      <c r="E843" s="2">
        <v>3959.0825519999999</v>
      </c>
    </row>
    <row r="844" spans="1:5">
      <c r="A844" s="3">
        <v>2210201</v>
      </c>
      <c r="B844" s="3" t="s">
        <v>1546</v>
      </c>
      <c r="C844" s="2">
        <v>31.699200000000001</v>
      </c>
      <c r="D844" s="2" t="s">
        <v>1119</v>
      </c>
      <c r="E844" s="2">
        <v>3959.0825519999999</v>
      </c>
    </row>
    <row r="845" spans="1:5">
      <c r="A845" s="3">
        <v>2210201</v>
      </c>
      <c r="B845" s="3" t="s">
        <v>1546</v>
      </c>
      <c r="C845" s="2">
        <v>50.569200000000002</v>
      </c>
      <c r="D845" s="2" t="s">
        <v>1119</v>
      </c>
      <c r="E845" s="2">
        <v>3959.0825519999999</v>
      </c>
    </row>
    <row r="846" spans="1:5">
      <c r="A846" s="3">
        <v>2210201</v>
      </c>
      <c r="B846" s="3" t="s">
        <v>1546</v>
      </c>
      <c r="C846" s="2">
        <v>6.7919999999999998</v>
      </c>
      <c r="D846" s="2" t="s">
        <v>1119</v>
      </c>
      <c r="E846" s="2">
        <v>3959.0825519999999</v>
      </c>
    </row>
    <row r="847" spans="1:5">
      <c r="A847" s="3">
        <v>2210201</v>
      </c>
      <c r="B847" s="3" t="s">
        <v>1546</v>
      </c>
      <c r="C847" s="2">
        <v>23.978400000000001</v>
      </c>
      <c r="D847" s="2" t="s">
        <v>1119</v>
      </c>
      <c r="E847" s="2">
        <v>3959.0825519999999</v>
      </c>
    </row>
    <row r="848" spans="1:5">
      <c r="A848" s="3">
        <v>2210201</v>
      </c>
      <c r="B848" s="3" t="s">
        <v>1546</v>
      </c>
      <c r="C848" s="2">
        <v>5.5942999999999996</v>
      </c>
      <c r="D848" s="2" t="s">
        <v>1119</v>
      </c>
      <c r="E848" s="2">
        <v>3959.0825519999999</v>
      </c>
    </row>
    <row r="849" spans="1:5">
      <c r="A849" s="3">
        <v>2210201</v>
      </c>
      <c r="B849" s="3" t="s">
        <v>1546</v>
      </c>
      <c r="C849" s="2">
        <v>60.8658</v>
      </c>
      <c r="D849" s="2" t="s">
        <v>1119</v>
      </c>
      <c r="E849" s="2">
        <v>3959.0825519999999</v>
      </c>
    </row>
    <row r="850" spans="1:5">
      <c r="A850" s="3">
        <v>2210201</v>
      </c>
      <c r="B850" s="3" t="s">
        <v>1546</v>
      </c>
      <c r="C850" s="2">
        <v>6.0372000000000003</v>
      </c>
      <c r="D850" s="2" t="s">
        <v>1119</v>
      </c>
      <c r="E850" s="2">
        <v>3959.0825519999999</v>
      </c>
    </row>
    <row r="851" spans="1:5">
      <c r="A851" s="3">
        <v>2210201</v>
      </c>
      <c r="B851" s="3" t="s">
        <v>1546</v>
      </c>
      <c r="C851" s="2">
        <v>5.0818440000000002</v>
      </c>
      <c r="D851" s="2" t="s">
        <v>1119</v>
      </c>
      <c r="E851" s="2">
        <v>3959.0825519999999</v>
      </c>
    </row>
    <row r="852" spans="1:5">
      <c r="A852" s="3">
        <v>2210201</v>
      </c>
      <c r="B852" s="3" t="s">
        <v>1546</v>
      </c>
      <c r="C852" s="2">
        <v>11.738676</v>
      </c>
      <c r="D852" s="2" t="s">
        <v>1119</v>
      </c>
      <c r="E852" s="2">
        <v>3959.0825519999999</v>
      </c>
    </row>
    <row r="853" spans="1:5">
      <c r="A853" s="3">
        <v>2210201</v>
      </c>
      <c r="B853" s="3" t="s">
        <v>1546</v>
      </c>
      <c r="C853" s="2">
        <v>15.523199999999999</v>
      </c>
      <c r="D853" s="2" t="s">
        <v>1119</v>
      </c>
      <c r="E853" s="2">
        <v>3959.0825519999999</v>
      </c>
    </row>
    <row r="854" spans="1:5">
      <c r="A854" s="3">
        <v>2210201</v>
      </c>
      <c r="B854" s="3" t="s">
        <v>1546</v>
      </c>
      <c r="C854" s="2">
        <v>6.3216000000000001</v>
      </c>
      <c r="D854" s="2" t="s">
        <v>1119</v>
      </c>
      <c r="E854" s="2">
        <v>3959.0825519999999</v>
      </c>
    </row>
    <row r="855" spans="1:5">
      <c r="A855" s="3">
        <v>2210201</v>
      </c>
      <c r="B855" s="3" t="s">
        <v>1546</v>
      </c>
      <c r="C855" s="2">
        <v>33.986899999999999</v>
      </c>
      <c r="D855" s="2" t="s">
        <v>1119</v>
      </c>
      <c r="E855" s="2">
        <v>3959.0825519999999</v>
      </c>
    </row>
    <row r="856" spans="1:5">
      <c r="A856" s="3">
        <v>2210201</v>
      </c>
      <c r="B856" s="3" t="s">
        <v>1546</v>
      </c>
      <c r="C856" s="2">
        <v>1.5731999999999999</v>
      </c>
      <c r="D856" s="2" t="s">
        <v>1119</v>
      </c>
      <c r="E856" s="2">
        <v>3959.0825519999999</v>
      </c>
    </row>
    <row r="857" spans="1:5">
      <c r="A857" s="3">
        <v>2210201</v>
      </c>
      <c r="B857" s="3" t="s">
        <v>1546</v>
      </c>
      <c r="C857" s="2">
        <v>6.42</v>
      </c>
      <c r="D857" s="2" t="s">
        <v>1119</v>
      </c>
      <c r="E857" s="2">
        <v>3959.0825519999999</v>
      </c>
    </row>
    <row r="858" spans="1:5">
      <c r="A858" s="3">
        <v>2210201</v>
      </c>
      <c r="B858" s="3" t="s">
        <v>1546</v>
      </c>
      <c r="C858" s="2">
        <v>22.6602</v>
      </c>
      <c r="D858" s="2" t="s">
        <v>1119</v>
      </c>
      <c r="E858" s="2">
        <v>3959.0825519999999</v>
      </c>
    </row>
    <row r="859" spans="1:5">
      <c r="A859" s="3">
        <v>2210201</v>
      </c>
      <c r="B859" s="3" t="s">
        <v>1546</v>
      </c>
      <c r="C859" s="2">
        <v>21.116399999999999</v>
      </c>
      <c r="D859" s="2" t="s">
        <v>1119</v>
      </c>
      <c r="E859" s="2">
        <v>3959.0825519999999</v>
      </c>
    </row>
    <row r="860" spans="1:5">
      <c r="A860" s="3">
        <v>2210201</v>
      </c>
      <c r="B860" s="3" t="s">
        <v>1546</v>
      </c>
      <c r="C860" s="2">
        <v>5.1361999999999997</v>
      </c>
      <c r="D860" s="2" t="s">
        <v>1119</v>
      </c>
      <c r="E860" s="2">
        <v>3959.0825519999999</v>
      </c>
    </row>
    <row r="861" spans="1:5">
      <c r="A861" s="3">
        <v>2210201</v>
      </c>
      <c r="B861" s="3" t="s">
        <v>1546</v>
      </c>
      <c r="C861" s="2">
        <v>20.7408</v>
      </c>
      <c r="D861" s="2" t="s">
        <v>1119</v>
      </c>
      <c r="E861" s="2">
        <v>3959.0825519999999</v>
      </c>
    </row>
    <row r="862" spans="1:5">
      <c r="A862" s="3">
        <v>2210201</v>
      </c>
      <c r="B862" s="3" t="s">
        <v>1546</v>
      </c>
      <c r="C862" s="2">
        <v>56.782800000000002</v>
      </c>
      <c r="D862" s="2" t="s">
        <v>1119</v>
      </c>
      <c r="E862" s="2">
        <v>3959.0825519999999</v>
      </c>
    </row>
    <row r="863" spans="1:5">
      <c r="A863" s="3">
        <v>2210201</v>
      </c>
      <c r="B863" s="3" t="s">
        <v>1546</v>
      </c>
      <c r="C863" s="2">
        <v>21.583200000000001</v>
      </c>
      <c r="D863" s="2" t="s">
        <v>1119</v>
      </c>
      <c r="E863" s="2">
        <v>3959.0825519999999</v>
      </c>
    </row>
    <row r="864" spans="1:5">
      <c r="A864" s="3">
        <v>2210201</v>
      </c>
      <c r="B864" s="3" t="s">
        <v>1546</v>
      </c>
      <c r="C864" s="2">
        <v>12.627599999999999</v>
      </c>
      <c r="D864" s="2" t="s">
        <v>1119</v>
      </c>
      <c r="E864" s="2">
        <v>3959.0825519999999</v>
      </c>
    </row>
    <row r="865" spans="1:5">
      <c r="A865" s="3">
        <v>2210201</v>
      </c>
      <c r="B865" s="3" t="s">
        <v>1546</v>
      </c>
      <c r="C865" s="2">
        <v>81.854399999999998</v>
      </c>
      <c r="D865" s="2" t="s">
        <v>1119</v>
      </c>
      <c r="E865" s="2">
        <v>3959.0825519999999</v>
      </c>
    </row>
    <row r="866" spans="1:5">
      <c r="A866" s="3">
        <v>2210201</v>
      </c>
      <c r="B866" s="3" t="s">
        <v>1546</v>
      </c>
      <c r="C866" s="2">
        <v>1.5624</v>
      </c>
      <c r="D866" s="2" t="s">
        <v>1119</v>
      </c>
      <c r="E866" s="2">
        <v>3959.0825519999999</v>
      </c>
    </row>
    <row r="867" spans="1:5">
      <c r="A867" s="3">
        <v>2210201</v>
      </c>
      <c r="B867" s="3" t="s">
        <v>1546</v>
      </c>
      <c r="C867" s="2">
        <v>14.786760000000001</v>
      </c>
      <c r="D867" s="2" t="s">
        <v>1119</v>
      </c>
      <c r="E867" s="2">
        <v>3959.0825519999999</v>
      </c>
    </row>
    <row r="868" spans="1:5">
      <c r="A868" s="3">
        <v>2210201</v>
      </c>
      <c r="B868" s="3" t="s">
        <v>1546</v>
      </c>
      <c r="C868" s="2">
        <v>20.622399999999999</v>
      </c>
      <c r="D868" s="2" t="s">
        <v>1119</v>
      </c>
      <c r="E868" s="2">
        <v>3959.0825519999999</v>
      </c>
    </row>
    <row r="869" spans="1:5">
      <c r="A869" s="3">
        <v>2210201</v>
      </c>
      <c r="B869" s="3" t="s">
        <v>1546</v>
      </c>
      <c r="C869" s="2">
        <v>6.6120000000000001</v>
      </c>
      <c r="D869" s="2" t="s">
        <v>1119</v>
      </c>
      <c r="E869" s="2">
        <v>3959.0825519999999</v>
      </c>
    </row>
    <row r="870" spans="1:5">
      <c r="A870" s="3">
        <v>2210201</v>
      </c>
      <c r="B870" s="3" t="s">
        <v>1546</v>
      </c>
      <c r="C870" s="2">
        <v>28.248000000000001</v>
      </c>
      <c r="D870" s="2" t="s">
        <v>1119</v>
      </c>
      <c r="E870" s="2">
        <v>3959.0825519999999</v>
      </c>
    </row>
    <row r="871" spans="1:5">
      <c r="A871" s="3">
        <v>2210201</v>
      </c>
      <c r="B871" s="3" t="s">
        <v>1546</v>
      </c>
      <c r="C871" s="2">
        <v>28.963200000000001</v>
      </c>
      <c r="D871" s="2" t="s">
        <v>1119</v>
      </c>
      <c r="E871" s="2">
        <v>3959.0825519999999</v>
      </c>
    </row>
    <row r="872" spans="1:5">
      <c r="A872" s="3">
        <v>2210201</v>
      </c>
      <c r="B872" s="3" t="s">
        <v>1546</v>
      </c>
      <c r="C872" s="2">
        <v>15.3588</v>
      </c>
      <c r="D872" s="2" t="s">
        <v>1119</v>
      </c>
      <c r="E872" s="2">
        <v>3959.0825519999999</v>
      </c>
    </row>
    <row r="873" spans="1:5">
      <c r="A873" s="3">
        <v>2210201</v>
      </c>
      <c r="B873" s="3" t="s">
        <v>1546</v>
      </c>
      <c r="C873" s="2">
        <v>2.3315999999999999</v>
      </c>
      <c r="D873" s="2" t="s">
        <v>1119</v>
      </c>
      <c r="E873" s="2">
        <v>3959.0825519999999</v>
      </c>
    </row>
    <row r="874" spans="1:5">
      <c r="A874" s="3">
        <v>2210201</v>
      </c>
      <c r="B874" s="3" t="s">
        <v>1546</v>
      </c>
      <c r="C874" s="2">
        <v>46.754399999999997</v>
      </c>
      <c r="D874" s="2" t="s">
        <v>1119</v>
      </c>
      <c r="E874" s="2">
        <v>3959.0825519999999</v>
      </c>
    </row>
    <row r="875" spans="1:5">
      <c r="A875" s="3">
        <v>2210201</v>
      </c>
      <c r="B875" s="3" t="s">
        <v>1546</v>
      </c>
      <c r="C875" s="2">
        <v>6.6576000000000004</v>
      </c>
      <c r="D875" s="2" t="s">
        <v>1119</v>
      </c>
      <c r="E875" s="2">
        <v>3959.0825519999999</v>
      </c>
    </row>
    <row r="876" spans="1:5">
      <c r="A876" s="3">
        <v>2210201</v>
      </c>
      <c r="B876" s="3" t="s">
        <v>1546</v>
      </c>
      <c r="C876" s="2">
        <v>80.955600000000004</v>
      </c>
      <c r="D876" s="2" t="s">
        <v>1119</v>
      </c>
      <c r="E876" s="2">
        <v>3959.0825519999999</v>
      </c>
    </row>
    <row r="877" spans="1:5">
      <c r="A877" s="3">
        <v>2210202</v>
      </c>
      <c r="B877" s="3" t="s">
        <v>1547</v>
      </c>
      <c r="C877" s="2">
        <v>9.7476000000000003</v>
      </c>
      <c r="D877" s="2" t="s">
        <v>1119</v>
      </c>
      <c r="E877" s="2">
        <v>5653.9645009999986</v>
      </c>
    </row>
    <row r="878" spans="1:5">
      <c r="A878" s="3">
        <v>2210202</v>
      </c>
      <c r="B878" s="3" t="s">
        <v>1547</v>
      </c>
      <c r="C878" s="2">
        <v>53.752800000000001</v>
      </c>
      <c r="D878" s="2" t="s">
        <v>1119</v>
      </c>
      <c r="E878" s="2">
        <v>5653.9645009999986</v>
      </c>
    </row>
    <row r="879" spans="1:5">
      <c r="A879" s="3">
        <v>2210202</v>
      </c>
      <c r="B879" s="3" t="s">
        <v>1547</v>
      </c>
      <c r="C879" s="2">
        <v>6.8637699999999997</v>
      </c>
      <c r="D879" s="2" t="s">
        <v>1119</v>
      </c>
      <c r="E879" s="2">
        <v>5653.9645009999986</v>
      </c>
    </row>
    <row r="880" spans="1:5">
      <c r="A880" s="3">
        <v>2210202</v>
      </c>
      <c r="B880" s="3" t="s">
        <v>1547</v>
      </c>
      <c r="C880" s="2">
        <v>16.6464</v>
      </c>
      <c r="D880" s="2" t="s">
        <v>1119</v>
      </c>
      <c r="E880" s="2">
        <v>5653.9645009999986</v>
      </c>
    </row>
    <row r="881" spans="1:5">
      <c r="A881" s="3">
        <v>2210202</v>
      </c>
      <c r="B881" s="3" t="s">
        <v>1547</v>
      </c>
      <c r="C881" s="2">
        <v>3.9935999999999998</v>
      </c>
      <c r="D881" s="2" t="s">
        <v>1119</v>
      </c>
      <c r="E881" s="2">
        <v>5653.9645009999986</v>
      </c>
    </row>
    <row r="882" spans="1:5">
      <c r="A882" s="3">
        <v>2210202</v>
      </c>
      <c r="B882" s="3" t="s">
        <v>1547</v>
      </c>
      <c r="C882" s="2">
        <v>1.5009600000000001</v>
      </c>
      <c r="D882" s="2" t="s">
        <v>1119</v>
      </c>
      <c r="E882" s="2">
        <v>5653.9645009999986</v>
      </c>
    </row>
    <row r="883" spans="1:5">
      <c r="A883" s="3">
        <v>2210202</v>
      </c>
      <c r="B883" s="3" t="s">
        <v>1547</v>
      </c>
      <c r="C883" s="2">
        <v>15.6708</v>
      </c>
      <c r="D883" s="2" t="s">
        <v>1119</v>
      </c>
      <c r="E883" s="2">
        <v>5653.9645009999986</v>
      </c>
    </row>
    <row r="884" spans="1:5">
      <c r="A884" s="3">
        <v>2210202</v>
      </c>
      <c r="B884" s="3" t="s">
        <v>1547</v>
      </c>
      <c r="C884" s="2">
        <v>1.3535999999999999</v>
      </c>
      <c r="D884" s="2" t="s">
        <v>1119</v>
      </c>
      <c r="E884" s="2">
        <v>5653.9645009999986</v>
      </c>
    </row>
    <row r="885" spans="1:5">
      <c r="A885" s="3">
        <v>2210202</v>
      </c>
      <c r="B885" s="3" t="s">
        <v>1547</v>
      </c>
      <c r="C885" s="2">
        <v>3.4428000000000001</v>
      </c>
      <c r="D885" s="2" t="s">
        <v>1119</v>
      </c>
      <c r="E885" s="2">
        <v>5653.9645009999986</v>
      </c>
    </row>
    <row r="886" spans="1:5">
      <c r="A886" s="3">
        <v>2210202</v>
      </c>
      <c r="B886" s="3" t="s">
        <v>1547</v>
      </c>
      <c r="C886" s="2">
        <v>3.2574999999999998</v>
      </c>
      <c r="D886" s="2" t="s">
        <v>1119</v>
      </c>
      <c r="E886" s="2">
        <v>5653.9645009999986</v>
      </c>
    </row>
    <row r="887" spans="1:5">
      <c r="A887" s="3">
        <v>2210202</v>
      </c>
      <c r="B887" s="3" t="s">
        <v>1547</v>
      </c>
      <c r="C887" s="2">
        <v>2.6122000000000001</v>
      </c>
      <c r="D887" s="2" t="s">
        <v>1119</v>
      </c>
      <c r="E887" s="2">
        <v>5653.9645009999986</v>
      </c>
    </row>
    <row r="888" spans="1:5">
      <c r="A888" s="3">
        <v>2210202</v>
      </c>
      <c r="B888" s="3" t="s">
        <v>1547</v>
      </c>
      <c r="C888" s="2">
        <v>17.969760000000001</v>
      </c>
      <c r="D888" s="2" t="s">
        <v>1119</v>
      </c>
      <c r="E888" s="2">
        <v>5653.9645009999986</v>
      </c>
    </row>
    <row r="889" spans="1:5">
      <c r="A889" s="3">
        <v>2210202</v>
      </c>
      <c r="B889" s="3" t="s">
        <v>1547</v>
      </c>
      <c r="C889" s="2">
        <v>2.4381200000000001</v>
      </c>
      <c r="D889" s="2" t="s">
        <v>1119</v>
      </c>
      <c r="E889" s="2">
        <v>5653.9645009999986</v>
      </c>
    </row>
    <row r="890" spans="1:5">
      <c r="A890" s="3">
        <v>2210202</v>
      </c>
      <c r="B890" s="3" t="s">
        <v>1547</v>
      </c>
      <c r="C890" s="2">
        <v>12.94</v>
      </c>
      <c r="D890" s="2" t="s">
        <v>1119</v>
      </c>
      <c r="E890" s="2">
        <v>5653.9645009999986</v>
      </c>
    </row>
    <row r="891" spans="1:5">
      <c r="A891" s="3">
        <v>2210202</v>
      </c>
      <c r="B891" s="3" t="s">
        <v>1547</v>
      </c>
      <c r="C891" s="2">
        <v>7.3823999999999996</v>
      </c>
      <c r="D891" s="2" t="s">
        <v>1119</v>
      </c>
      <c r="E891" s="2">
        <v>5653.9645009999986</v>
      </c>
    </row>
    <row r="892" spans="1:5">
      <c r="A892" s="3">
        <v>2210202</v>
      </c>
      <c r="B892" s="3" t="s">
        <v>1547</v>
      </c>
      <c r="C892" s="2">
        <v>15.082770000000002</v>
      </c>
      <c r="D892" s="2" t="s">
        <v>1119</v>
      </c>
      <c r="E892" s="2">
        <v>5653.9645009999986</v>
      </c>
    </row>
    <row r="893" spans="1:5">
      <c r="A893" s="3">
        <v>2210202</v>
      </c>
      <c r="B893" s="3" t="s">
        <v>1547</v>
      </c>
      <c r="C893" s="2">
        <v>2.2606000000000002</v>
      </c>
      <c r="D893" s="2" t="s">
        <v>1119</v>
      </c>
      <c r="E893" s="2">
        <v>5653.9645009999986</v>
      </c>
    </row>
    <row r="894" spans="1:5">
      <c r="A894" s="3">
        <v>2210202</v>
      </c>
      <c r="B894" s="3" t="s">
        <v>1547</v>
      </c>
      <c r="C894" s="2">
        <v>3.4512</v>
      </c>
      <c r="D894" s="2" t="s">
        <v>1119</v>
      </c>
      <c r="E894" s="2">
        <v>5653.9645009999986</v>
      </c>
    </row>
    <row r="895" spans="1:5">
      <c r="A895" s="3">
        <v>2210202</v>
      </c>
      <c r="B895" s="3" t="s">
        <v>1547</v>
      </c>
      <c r="C895" s="2">
        <v>28.322399999999998</v>
      </c>
      <c r="D895" s="2" t="s">
        <v>1119</v>
      </c>
      <c r="E895" s="2">
        <v>5653.9645009999986</v>
      </c>
    </row>
    <row r="896" spans="1:5">
      <c r="A896" s="3">
        <v>2210202</v>
      </c>
      <c r="B896" s="3" t="s">
        <v>1547</v>
      </c>
      <c r="C896" s="2">
        <v>5.8944000000000001</v>
      </c>
      <c r="D896" s="2" t="s">
        <v>1119</v>
      </c>
      <c r="E896" s="2">
        <v>5653.9645009999986</v>
      </c>
    </row>
    <row r="897" spans="1:5">
      <c r="A897" s="3">
        <v>2210202</v>
      </c>
      <c r="B897" s="3" t="s">
        <v>1547</v>
      </c>
      <c r="C897" s="2">
        <v>1.7412000000000001</v>
      </c>
      <c r="D897" s="2" t="s">
        <v>1119</v>
      </c>
      <c r="E897" s="2">
        <v>5653.9645009999986</v>
      </c>
    </row>
    <row r="898" spans="1:5">
      <c r="A898" s="3">
        <v>2210202</v>
      </c>
      <c r="B898" s="3" t="s">
        <v>1547</v>
      </c>
      <c r="C898" s="2">
        <v>0.60960000000000003</v>
      </c>
      <c r="D898" s="2" t="s">
        <v>1119</v>
      </c>
      <c r="E898" s="2">
        <v>5653.9645009999986</v>
      </c>
    </row>
    <row r="899" spans="1:5">
      <c r="A899" s="3">
        <v>2210202</v>
      </c>
      <c r="B899" s="3" t="s">
        <v>1547</v>
      </c>
      <c r="C899" s="2">
        <v>10.329599999999999</v>
      </c>
      <c r="D899" s="2" t="s">
        <v>1119</v>
      </c>
      <c r="E899" s="2">
        <v>5653.9645009999986</v>
      </c>
    </row>
    <row r="900" spans="1:5">
      <c r="A900" s="3">
        <v>2210202</v>
      </c>
      <c r="B900" s="3" t="s">
        <v>1547</v>
      </c>
      <c r="C900" s="2">
        <v>4.2348699999999999</v>
      </c>
      <c r="D900" s="2" t="s">
        <v>1119</v>
      </c>
      <c r="E900" s="2">
        <v>5653.9645009999986</v>
      </c>
    </row>
    <row r="901" spans="1:5">
      <c r="A901" s="3">
        <v>2210202</v>
      </c>
      <c r="B901" s="3" t="s">
        <v>1547</v>
      </c>
      <c r="C901" s="2">
        <v>50.450299999999999</v>
      </c>
      <c r="D901" s="2" t="s">
        <v>1119</v>
      </c>
      <c r="E901" s="2">
        <v>5653.9645009999986</v>
      </c>
    </row>
    <row r="902" spans="1:5">
      <c r="A902" s="3">
        <v>2210202</v>
      </c>
      <c r="B902" s="3" t="s">
        <v>1547</v>
      </c>
      <c r="C902" s="2">
        <v>5.5368000000000004</v>
      </c>
      <c r="D902" s="2" t="s">
        <v>1119</v>
      </c>
      <c r="E902" s="2">
        <v>5653.9645009999986</v>
      </c>
    </row>
    <row r="903" spans="1:5">
      <c r="A903" s="3">
        <v>2210202</v>
      </c>
      <c r="B903" s="3" t="s">
        <v>1547</v>
      </c>
      <c r="C903" s="2">
        <v>3000</v>
      </c>
      <c r="D903" s="2" t="s">
        <v>1119</v>
      </c>
      <c r="E903" s="2">
        <v>5653.9645009999986</v>
      </c>
    </row>
    <row r="904" spans="1:5">
      <c r="A904" s="3">
        <v>2210202</v>
      </c>
      <c r="B904" s="3" t="s">
        <v>1547</v>
      </c>
      <c r="C904" s="2">
        <v>8.6088000000000005</v>
      </c>
      <c r="D904" s="2" t="s">
        <v>1119</v>
      </c>
      <c r="E904" s="2">
        <v>5653.9645009999986</v>
      </c>
    </row>
    <row r="905" spans="1:5">
      <c r="A905" s="3">
        <v>2210202</v>
      </c>
      <c r="B905" s="3" t="s">
        <v>1547</v>
      </c>
      <c r="C905" s="2">
        <v>31.7974</v>
      </c>
      <c r="D905" s="2" t="s">
        <v>1119</v>
      </c>
      <c r="E905" s="2">
        <v>5653.9645009999986</v>
      </c>
    </row>
    <row r="906" spans="1:5">
      <c r="A906" s="3">
        <v>2210202</v>
      </c>
      <c r="B906" s="3" t="s">
        <v>1547</v>
      </c>
      <c r="C906" s="2">
        <v>51.051521000000001</v>
      </c>
      <c r="D906" s="2" t="s">
        <v>1119</v>
      </c>
      <c r="E906" s="2">
        <v>5653.9645009999986</v>
      </c>
    </row>
    <row r="907" spans="1:5">
      <c r="A907" s="3">
        <v>2210202</v>
      </c>
      <c r="B907" s="3" t="s">
        <v>1547</v>
      </c>
      <c r="C907" s="2">
        <v>24.502800000000001</v>
      </c>
      <c r="D907" s="2" t="s">
        <v>1119</v>
      </c>
      <c r="E907" s="2">
        <v>5653.9645009999986</v>
      </c>
    </row>
    <row r="908" spans="1:5">
      <c r="A908" s="3">
        <v>2210202</v>
      </c>
      <c r="B908" s="3" t="s">
        <v>1547</v>
      </c>
      <c r="C908" s="2">
        <v>15.8184</v>
      </c>
      <c r="D908" s="2" t="s">
        <v>1119</v>
      </c>
      <c r="E908" s="2">
        <v>5653.9645009999986</v>
      </c>
    </row>
    <row r="909" spans="1:5">
      <c r="A909" s="3">
        <v>2210202</v>
      </c>
      <c r="B909" s="3" t="s">
        <v>1547</v>
      </c>
      <c r="C909" s="2">
        <v>10.28537</v>
      </c>
      <c r="D909" s="2" t="s">
        <v>1119</v>
      </c>
      <c r="E909" s="2">
        <v>5653.9645009999986</v>
      </c>
    </row>
    <row r="910" spans="1:5">
      <c r="A910" s="3">
        <v>2210202</v>
      </c>
      <c r="B910" s="3" t="s">
        <v>1547</v>
      </c>
      <c r="C910" s="2">
        <v>13.848000000000001</v>
      </c>
      <c r="D910" s="2" t="s">
        <v>1119</v>
      </c>
      <c r="E910" s="2">
        <v>5653.9645009999986</v>
      </c>
    </row>
    <row r="911" spans="1:5">
      <c r="A911" s="3">
        <v>2210202</v>
      </c>
      <c r="B911" s="3" t="s">
        <v>1547</v>
      </c>
      <c r="C911" s="2">
        <v>121.4736</v>
      </c>
      <c r="D911" s="2" t="s">
        <v>1119</v>
      </c>
      <c r="E911" s="2">
        <v>5653.9645009999986</v>
      </c>
    </row>
    <row r="912" spans="1:5">
      <c r="A912" s="3">
        <v>2210202</v>
      </c>
      <c r="B912" s="3" t="s">
        <v>1547</v>
      </c>
      <c r="C912" s="2">
        <v>20.425799999999999</v>
      </c>
      <c r="D912" s="2" t="s">
        <v>1119</v>
      </c>
      <c r="E912" s="2">
        <v>5653.9645009999986</v>
      </c>
    </row>
    <row r="913" spans="1:5">
      <c r="A913" s="3">
        <v>2210202</v>
      </c>
      <c r="B913" s="3" t="s">
        <v>1547</v>
      </c>
      <c r="C913" s="2">
        <v>34.01952</v>
      </c>
      <c r="D913" s="2" t="s">
        <v>1119</v>
      </c>
      <c r="E913" s="2">
        <v>5653.9645009999986</v>
      </c>
    </row>
    <row r="914" spans="1:5">
      <c r="A914" s="3">
        <v>2210202</v>
      </c>
      <c r="B914" s="3" t="s">
        <v>1547</v>
      </c>
      <c r="C914" s="2">
        <v>44.16</v>
      </c>
      <c r="D914" s="2" t="s">
        <v>1119</v>
      </c>
      <c r="E914" s="2">
        <v>5653.9645009999986</v>
      </c>
    </row>
    <row r="915" spans="1:5">
      <c r="A915" s="3">
        <v>2210202</v>
      </c>
      <c r="B915" s="3" t="s">
        <v>1547</v>
      </c>
      <c r="C915" s="2">
        <v>32.660400000000003</v>
      </c>
      <c r="D915" s="2" t="s">
        <v>1119</v>
      </c>
      <c r="E915" s="2">
        <v>5653.9645009999986</v>
      </c>
    </row>
    <row r="916" spans="1:5">
      <c r="A916" s="3">
        <v>2210202</v>
      </c>
      <c r="B916" s="3" t="s">
        <v>1547</v>
      </c>
      <c r="C916" s="2">
        <v>6.7685000000000004</v>
      </c>
      <c r="D916" s="2" t="s">
        <v>1119</v>
      </c>
      <c r="E916" s="2">
        <v>5653.9645009999986</v>
      </c>
    </row>
    <row r="917" spans="1:5">
      <c r="A917" s="3">
        <v>2210202</v>
      </c>
      <c r="B917" s="3" t="s">
        <v>1547</v>
      </c>
      <c r="C917" s="2">
        <v>104.7847</v>
      </c>
      <c r="D917" s="2" t="s">
        <v>1119</v>
      </c>
      <c r="E917" s="2">
        <v>5653.9645009999986</v>
      </c>
    </row>
    <row r="918" spans="1:5">
      <c r="A918" s="3">
        <v>2210202</v>
      </c>
      <c r="B918" s="3" t="s">
        <v>1547</v>
      </c>
      <c r="C918" s="2">
        <v>28.7608</v>
      </c>
      <c r="D918" s="2" t="s">
        <v>1119</v>
      </c>
      <c r="E918" s="2">
        <v>5653.9645009999986</v>
      </c>
    </row>
    <row r="919" spans="1:5">
      <c r="A919" s="3">
        <v>2210202</v>
      </c>
      <c r="B919" s="3" t="s">
        <v>1547</v>
      </c>
      <c r="C919" s="2">
        <v>18.883500000000002</v>
      </c>
      <c r="D919" s="2" t="s">
        <v>1119</v>
      </c>
      <c r="E919" s="2">
        <v>5653.9645009999986</v>
      </c>
    </row>
    <row r="920" spans="1:5">
      <c r="A920" s="3">
        <v>2210202</v>
      </c>
      <c r="B920" s="3" t="s">
        <v>1547</v>
      </c>
      <c r="C920" s="2">
        <v>8.1251999999999995</v>
      </c>
      <c r="D920" s="2" t="s">
        <v>1119</v>
      </c>
      <c r="E920" s="2">
        <v>5653.9645009999986</v>
      </c>
    </row>
    <row r="921" spans="1:5">
      <c r="A921" s="3">
        <v>2210202</v>
      </c>
      <c r="B921" s="3" t="s">
        <v>1547</v>
      </c>
      <c r="C921" s="2">
        <v>32.0976</v>
      </c>
      <c r="D921" s="2" t="s">
        <v>1119</v>
      </c>
      <c r="E921" s="2">
        <v>5653.9645009999986</v>
      </c>
    </row>
    <row r="922" spans="1:5">
      <c r="A922" s="3">
        <v>2210202</v>
      </c>
      <c r="B922" s="3" t="s">
        <v>1547</v>
      </c>
      <c r="C922" s="2">
        <v>11.1516</v>
      </c>
      <c r="D922" s="2" t="s">
        <v>1119</v>
      </c>
      <c r="E922" s="2">
        <v>5653.9645009999986</v>
      </c>
    </row>
    <row r="923" spans="1:5">
      <c r="A923" s="3">
        <v>2210202</v>
      </c>
      <c r="B923" s="3" t="s">
        <v>1547</v>
      </c>
      <c r="C923" s="2">
        <v>5.9063999999999997</v>
      </c>
      <c r="D923" s="2" t="s">
        <v>1119</v>
      </c>
      <c r="E923" s="2">
        <v>5653.9645009999986</v>
      </c>
    </row>
    <row r="924" spans="1:5">
      <c r="A924" s="3">
        <v>2210202</v>
      </c>
      <c r="B924" s="3" t="s">
        <v>1547</v>
      </c>
      <c r="C924" s="2">
        <v>9.4194200000000006</v>
      </c>
      <c r="D924" s="2" t="s">
        <v>1119</v>
      </c>
      <c r="E924" s="2">
        <v>5653.9645009999986</v>
      </c>
    </row>
    <row r="925" spans="1:5">
      <c r="A925" s="3">
        <v>2210202</v>
      </c>
      <c r="B925" s="3" t="s">
        <v>1547</v>
      </c>
      <c r="C925" s="2">
        <v>4.5995999999999997</v>
      </c>
      <c r="D925" s="2" t="s">
        <v>1119</v>
      </c>
      <c r="E925" s="2">
        <v>5653.9645009999986</v>
      </c>
    </row>
    <row r="926" spans="1:5">
      <c r="A926" s="3">
        <v>2210202</v>
      </c>
      <c r="B926" s="3" t="s">
        <v>1547</v>
      </c>
      <c r="C926" s="2">
        <v>0</v>
      </c>
      <c r="D926" s="2" t="s">
        <v>1119</v>
      </c>
      <c r="E926" s="2">
        <v>5653.9645009999986</v>
      </c>
    </row>
    <row r="927" spans="1:5">
      <c r="A927" s="3">
        <v>2210202</v>
      </c>
      <c r="B927" s="3" t="s">
        <v>1547</v>
      </c>
      <c r="C927" s="2">
        <v>5.4096000000000002</v>
      </c>
      <c r="D927" s="2" t="s">
        <v>1119</v>
      </c>
      <c r="E927" s="2">
        <v>5653.9645009999986</v>
      </c>
    </row>
    <row r="928" spans="1:5">
      <c r="A928" s="3">
        <v>2210202</v>
      </c>
      <c r="B928" s="3" t="s">
        <v>1547</v>
      </c>
      <c r="C928" s="2">
        <v>12.140700000000001</v>
      </c>
      <c r="D928" s="2" t="s">
        <v>1119</v>
      </c>
      <c r="E928" s="2">
        <v>5653.9645009999986</v>
      </c>
    </row>
    <row r="929" spans="1:5">
      <c r="A929" s="3">
        <v>2210202</v>
      </c>
      <c r="B929" s="3" t="s">
        <v>1547</v>
      </c>
      <c r="C929" s="2">
        <v>20.951070000000001</v>
      </c>
      <c r="D929" s="2" t="s">
        <v>1119</v>
      </c>
      <c r="E929" s="2">
        <v>5653.9645009999986</v>
      </c>
    </row>
    <row r="930" spans="1:5">
      <c r="A930" s="3">
        <v>2210202</v>
      </c>
      <c r="B930" s="3" t="s">
        <v>1547</v>
      </c>
      <c r="C930" s="2">
        <v>304.35000000000002</v>
      </c>
      <c r="D930" s="2" t="s">
        <v>1119</v>
      </c>
      <c r="E930" s="2">
        <v>5653.9645009999986</v>
      </c>
    </row>
    <row r="931" spans="1:5">
      <c r="A931" s="3">
        <v>2210202</v>
      </c>
      <c r="B931" s="3" t="s">
        <v>1547</v>
      </c>
      <c r="C931" s="2">
        <v>6.6360000000000001</v>
      </c>
      <c r="D931" s="2" t="s">
        <v>1119</v>
      </c>
      <c r="E931" s="2">
        <v>5653.9645009999986</v>
      </c>
    </row>
    <row r="932" spans="1:5">
      <c r="A932" s="3">
        <v>2210202</v>
      </c>
      <c r="B932" s="3" t="s">
        <v>1547</v>
      </c>
      <c r="C932" s="2">
        <v>0.74880000000000002</v>
      </c>
      <c r="D932" s="2" t="s">
        <v>1119</v>
      </c>
      <c r="E932" s="2">
        <v>5653.9645009999986</v>
      </c>
    </row>
    <row r="933" spans="1:5">
      <c r="A933" s="3">
        <v>2210202</v>
      </c>
      <c r="B933" s="3" t="s">
        <v>1547</v>
      </c>
      <c r="C933" s="2">
        <v>6.2961400000000003</v>
      </c>
      <c r="D933" s="2" t="s">
        <v>1119</v>
      </c>
      <c r="E933" s="2">
        <v>5653.9645009999986</v>
      </c>
    </row>
    <row r="934" spans="1:5">
      <c r="A934" s="3">
        <v>2210202</v>
      </c>
      <c r="B934" s="3" t="s">
        <v>1547</v>
      </c>
      <c r="C934" s="2">
        <v>23.809920000000002</v>
      </c>
      <c r="D934" s="2" t="s">
        <v>1119</v>
      </c>
      <c r="E934" s="2">
        <v>5653.9645009999986</v>
      </c>
    </row>
    <row r="935" spans="1:5">
      <c r="A935" s="3">
        <v>2210202</v>
      </c>
      <c r="B935" s="3" t="s">
        <v>1547</v>
      </c>
      <c r="C935" s="2">
        <v>21.598800000000001</v>
      </c>
      <c r="D935" s="2" t="s">
        <v>1119</v>
      </c>
      <c r="E935" s="2">
        <v>5653.9645009999986</v>
      </c>
    </row>
    <row r="936" spans="1:5">
      <c r="A936" s="3">
        <v>2210202</v>
      </c>
      <c r="B936" s="3" t="s">
        <v>1547</v>
      </c>
      <c r="C936" s="2">
        <v>13.070399999999999</v>
      </c>
      <c r="D936" s="2" t="s">
        <v>1119</v>
      </c>
      <c r="E936" s="2">
        <v>5653.9645009999986</v>
      </c>
    </row>
    <row r="937" spans="1:5">
      <c r="A937" s="3">
        <v>2210202</v>
      </c>
      <c r="B937" s="3" t="s">
        <v>1547</v>
      </c>
      <c r="C937" s="2">
        <v>9.9307999999999996</v>
      </c>
      <c r="D937" s="2" t="s">
        <v>1119</v>
      </c>
      <c r="E937" s="2">
        <v>5653.9645009999986</v>
      </c>
    </row>
    <row r="938" spans="1:5">
      <c r="A938" s="3">
        <v>2210202</v>
      </c>
      <c r="B938" s="3" t="s">
        <v>1547</v>
      </c>
      <c r="C938" s="2">
        <v>4.8624000000000001</v>
      </c>
      <c r="D938" s="2" t="s">
        <v>1119</v>
      </c>
      <c r="E938" s="2">
        <v>5653.9645009999986</v>
      </c>
    </row>
    <row r="939" spans="1:5">
      <c r="A939" s="3">
        <v>2210202</v>
      </c>
      <c r="B939" s="3" t="s">
        <v>1547</v>
      </c>
      <c r="C939" s="2">
        <v>12.841200000000001</v>
      </c>
      <c r="D939" s="2" t="s">
        <v>1119</v>
      </c>
      <c r="E939" s="2">
        <v>5653.9645009999986</v>
      </c>
    </row>
    <row r="940" spans="1:5">
      <c r="A940" s="3">
        <v>2210202</v>
      </c>
      <c r="B940" s="3" t="s">
        <v>1547</v>
      </c>
      <c r="C940" s="2">
        <v>51.548400000000001</v>
      </c>
      <c r="D940" s="2" t="s">
        <v>1119</v>
      </c>
      <c r="E940" s="2">
        <v>5653.9645009999986</v>
      </c>
    </row>
    <row r="941" spans="1:5">
      <c r="A941" s="3">
        <v>2210202</v>
      </c>
      <c r="B941" s="3" t="s">
        <v>1547</v>
      </c>
      <c r="C941" s="2">
        <v>6.1524000000000001</v>
      </c>
      <c r="D941" s="2" t="s">
        <v>1119</v>
      </c>
      <c r="E941" s="2">
        <v>5653.9645009999986</v>
      </c>
    </row>
    <row r="942" spans="1:5">
      <c r="A942" s="3">
        <v>2210202</v>
      </c>
      <c r="B942" s="3" t="s">
        <v>1547</v>
      </c>
      <c r="C942" s="2">
        <v>8.9196000000000009</v>
      </c>
      <c r="D942" s="2" t="s">
        <v>1119</v>
      </c>
      <c r="E942" s="2">
        <v>5653.9645009999986</v>
      </c>
    </row>
    <row r="943" spans="1:5">
      <c r="A943" s="3">
        <v>2210202</v>
      </c>
      <c r="B943" s="3" t="s">
        <v>1547</v>
      </c>
      <c r="C943" s="2">
        <v>2.9472</v>
      </c>
      <c r="D943" s="2" t="s">
        <v>1119</v>
      </c>
      <c r="E943" s="2">
        <v>5653.9645009999986</v>
      </c>
    </row>
    <row r="944" spans="1:5">
      <c r="A944" s="3">
        <v>2210202</v>
      </c>
      <c r="B944" s="3" t="s">
        <v>1547</v>
      </c>
      <c r="C944" s="2">
        <v>57.414000000000001</v>
      </c>
      <c r="D944" s="2" t="s">
        <v>1119</v>
      </c>
      <c r="E944" s="2">
        <v>5653.9645009999986</v>
      </c>
    </row>
    <row r="945" spans="1:5">
      <c r="A945" s="3">
        <v>2210202</v>
      </c>
      <c r="B945" s="3" t="s">
        <v>1547</v>
      </c>
      <c r="C945" s="2">
        <v>24.825600000000001</v>
      </c>
      <c r="D945" s="2" t="s">
        <v>1119</v>
      </c>
      <c r="E945" s="2">
        <v>5653.9645009999986</v>
      </c>
    </row>
    <row r="946" spans="1:5">
      <c r="A946" s="3">
        <v>2210202</v>
      </c>
      <c r="B946" s="3" t="s">
        <v>1547</v>
      </c>
      <c r="C946" s="2">
        <v>1.3344</v>
      </c>
      <c r="D946" s="2" t="s">
        <v>1119</v>
      </c>
      <c r="E946" s="2">
        <v>5653.9645009999986</v>
      </c>
    </row>
    <row r="947" spans="1:5">
      <c r="A947" s="3">
        <v>2210202</v>
      </c>
      <c r="B947" s="3" t="s">
        <v>1547</v>
      </c>
      <c r="C947" s="2">
        <v>5.0287699999999997</v>
      </c>
      <c r="D947" s="2" t="s">
        <v>1119</v>
      </c>
      <c r="E947" s="2">
        <v>5653.9645009999986</v>
      </c>
    </row>
    <row r="948" spans="1:5">
      <c r="A948" s="3">
        <v>2210202</v>
      </c>
      <c r="B948" s="3" t="s">
        <v>1547</v>
      </c>
      <c r="C948" s="2">
        <v>41.1096</v>
      </c>
      <c r="D948" s="2" t="s">
        <v>1119</v>
      </c>
      <c r="E948" s="2">
        <v>5653.9645009999986</v>
      </c>
    </row>
    <row r="949" spans="1:5">
      <c r="A949" s="3">
        <v>2210202</v>
      </c>
      <c r="B949" s="3" t="s">
        <v>1547</v>
      </c>
      <c r="C949" s="2">
        <v>10.4064</v>
      </c>
      <c r="D949" s="2" t="s">
        <v>1119</v>
      </c>
      <c r="E949" s="2">
        <v>5653.9645009999986</v>
      </c>
    </row>
    <row r="950" spans="1:5">
      <c r="A950" s="3">
        <v>2210202</v>
      </c>
      <c r="B950" s="3" t="s">
        <v>1547</v>
      </c>
      <c r="C950" s="2">
        <v>42.230400000000003</v>
      </c>
      <c r="D950" s="2" t="s">
        <v>1119</v>
      </c>
      <c r="E950" s="2">
        <v>5653.9645009999986</v>
      </c>
    </row>
    <row r="951" spans="1:5">
      <c r="A951" s="3">
        <v>2210202</v>
      </c>
      <c r="B951" s="3" t="s">
        <v>1547</v>
      </c>
      <c r="C951" s="2">
        <v>22.562479999999997</v>
      </c>
      <c r="D951" s="2" t="s">
        <v>1119</v>
      </c>
      <c r="E951" s="2">
        <v>5653.9645009999986</v>
      </c>
    </row>
    <row r="952" spans="1:5">
      <c r="A952" s="3">
        <v>2210202</v>
      </c>
      <c r="B952" s="3" t="s">
        <v>1547</v>
      </c>
      <c r="C952" s="2">
        <v>3.12</v>
      </c>
      <c r="D952" s="2" t="s">
        <v>1119</v>
      </c>
      <c r="E952" s="2">
        <v>5653.9645009999986</v>
      </c>
    </row>
    <row r="953" spans="1:5">
      <c r="A953" s="3">
        <v>2210202</v>
      </c>
      <c r="B953" s="3" t="s">
        <v>1547</v>
      </c>
      <c r="C953" s="2">
        <v>66.502799999999993</v>
      </c>
      <c r="D953" s="2" t="s">
        <v>1119</v>
      </c>
      <c r="E953" s="2">
        <v>5653.9645009999986</v>
      </c>
    </row>
    <row r="954" spans="1:5">
      <c r="A954" s="3">
        <v>2210202</v>
      </c>
      <c r="B954" s="3" t="s">
        <v>1547</v>
      </c>
      <c r="C954" s="2">
        <v>17.995200000000001</v>
      </c>
      <c r="D954" s="2" t="s">
        <v>1119</v>
      </c>
      <c r="E954" s="2">
        <v>5653.9645009999986</v>
      </c>
    </row>
    <row r="955" spans="1:5">
      <c r="A955" s="3">
        <v>2210202</v>
      </c>
      <c r="B955" s="3" t="s">
        <v>1547</v>
      </c>
      <c r="C955" s="2">
        <v>19.749600000000001</v>
      </c>
      <c r="D955" s="2" t="s">
        <v>1119</v>
      </c>
      <c r="E955" s="2">
        <v>5653.9645009999986</v>
      </c>
    </row>
    <row r="956" spans="1:5">
      <c r="A956" s="3">
        <v>2210202</v>
      </c>
      <c r="B956" s="3" t="s">
        <v>1547</v>
      </c>
      <c r="C956" s="2">
        <v>17.748799999999999</v>
      </c>
      <c r="D956" s="2" t="s">
        <v>1119</v>
      </c>
      <c r="E956" s="2">
        <v>5653.9645009999986</v>
      </c>
    </row>
    <row r="957" spans="1:5">
      <c r="A957" s="3">
        <v>2210202</v>
      </c>
      <c r="B957" s="3" t="s">
        <v>1547</v>
      </c>
      <c r="C957" s="2">
        <v>9.9608000000000008</v>
      </c>
      <c r="D957" s="2" t="s">
        <v>1119</v>
      </c>
      <c r="E957" s="2">
        <v>5653.9645009999986</v>
      </c>
    </row>
    <row r="958" spans="1:5">
      <c r="A958" s="3">
        <v>2210202</v>
      </c>
      <c r="B958" s="3" t="s">
        <v>1547</v>
      </c>
      <c r="C958" s="2">
        <v>38.684399999999997</v>
      </c>
      <c r="D958" s="2" t="s">
        <v>1119</v>
      </c>
      <c r="E958" s="2">
        <v>5653.9645009999986</v>
      </c>
    </row>
    <row r="959" spans="1:5">
      <c r="A959" s="3">
        <v>2210202</v>
      </c>
      <c r="B959" s="3" t="s">
        <v>1547</v>
      </c>
      <c r="C959" s="2">
        <v>13.558</v>
      </c>
      <c r="D959" s="2" t="s">
        <v>1119</v>
      </c>
      <c r="E959" s="2">
        <v>5653.9645009999986</v>
      </c>
    </row>
    <row r="960" spans="1:5">
      <c r="A960" s="3">
        <v>2210202</v>
      </c>
      <c r="B960" s="3" t="s">
        <v>1547</v>
      </c>
      <c r="C960" s="2">
        <v>205.21299999999999</v>
      </c>
      <c r="D960" s="2" t="s">
        <v>1119</v>
      </c>
      <c r="E960" s="2">
        <v>5653.9645009999986</v>
      </c>
    </row>
    <row r="961" spans="1:5">
      <c r="A961" s="3">
        <v>2210202</v>
      </c>
      <c r="B961" s="3" t="s">
        <v>1547</v>
      </c>
      <c r="C961" s="2">
        <v>14.208</v>
      </c>
      <c r="D961" s="2" t="s">
        <v>1119</v>
      </c>
      <c r="E961" s="2">
        <v>5653.9645009999986</v>
      </c>
    </row>
    <row r="962" spans="1:5">
      <c r="A962" s="3">
        <v>2210202</v>
      </c>
      <c r="B962" s="3" t="s">
        <v>1547</v>
      </c>
      <c r="C962" s="2">
        <v>125.3797</v>
      </c>
      <c r="D962" s="2" t="s">
        <v>1119</v>
      </c>
      <c r="E962" s="2">
        <v>5653.9645009999986</v>
      </c>
    </row>
    <row r="963" spans="1:5">
      <c r="A963" s="3">
        <v>2210202</v>
      </c>
      <c r="B963" s="3" t="s">
        <v>1547</v>
      </c>
      <c r="C963" s="2">
        <v>41.5824</v>
      </c>
      <c r="D963" s="2" t="s">
        <v>1119</v>
      </c>
      <c r="E963" s="2">
        <v>5653.9645009999986</v>
      </c>
    </row>
    <row r="964" spans="1:5">
      <c r="A964" s="3">
        <v>2210202</v>
      </c>
      <c r="B964" s="3" t="s">
        <v>1547</v>
      </c>
      <c r="C964" s="2">
        <v>0.72719999999999996</v>
      </c>
      <c r="D964" s="2" t="s">
        <v>1119</v>
      </c>
      <c r="E964" s="2">
        <v>5653.9645009999986</v>
      </c>
    </row>
    <row r="965" spans="1:5">
      <c r="A965" s="3">
        <v>2210202</v>
      </c>
      <c r="B965" s="3" t="s">
        <v>1547</v>
      </c>
      <c r="C965" s="2">
        <v>58.86</v>
      </c>
      <c r="D965" s="2" t="s">
        <v>1119</v>
      </c>
      <c r="E965" s="2">
        <v>5653.9645009999986</v>
      </c>
    </row>
    <row r="966" spans="1:5">
      <c r="A966" s="3">
        <v>2210202</v>
      </c>
      <c r="B966" s="3" t="s">
        <v>1547</v>
      </c>
      <c r="C966" s="2">
        <v>25.576799999999999</v>
      </c>
      <c r="D966" s="2" t="s">
        <v>1119</v>
      </c>
      <c r="E966" s="2">
        <v>5653.9645009999986</v>
      </c>
    </row>
    <row r="967" spans="1:5">
      <c r="A967" s="3">
        <v>2210202</v>
      </c>
      <c r="B967" s="3" t="s">
        <v>1547</v>
      </c>
      <c r="C967" s="2">
        <v>4.4135999999999997</v>
      </c>
      <c r="D967" s="2" t="s">
        <v>1119</v>
      </c>
      <c r="E967" s="2">
        <v>5653.9645009999986</v>
      </c>
    </row>
    <row r="968" spans="1:5">
      <c r="A968" s="3">
        <v>2210202</v>
      </c>
      <c r="B968" s="3" t="s">
        <v>1547</v>
      </c>
      <c r="C968" s="2">
        <v>38.112000000000002</v>
      </c>
      <c r="D968" s="2" t="s">
        <v>1119</v>
      </c>
      <c r="E968" s="2">
        <v>5653.9645009999986</v>
      </c>
    </row>
    <row r="969" spans="1:5">
      <c r="A969" s="3">
        <v>2210202</v>
      </c>
      <c r="B969" s="3" t="s">
        <v>1547</v>
      </c>
      <c r="C969" s="2">
        <v>10.824339999999999</v>
      </c>
      <c r="D969" s="2" t="s">
        <v>1119</v>
      </c>
      <c r="E969" s="2">
        <v>5653.9645009999986</v>
      </c>
    </row>
    <row r="970" spans="1:5">
      <c r="A970" s="3">
        <v>2210202</v>
      </c>
      <c r="B970" s="3" t="s">
        <v>1547</v>
      </c>
      <c r="C970" s="2">
        <v>1.9175</v>
      </c>
      <c r="D970" s="2" t="s">
        <v>1119</v>
      </c>
      <c r="E970" s="2">
        <v>5653.9645009999986</v>
      </c>
    </row>
    <row r="971" spans="1:5">
      <c r="A971" s="3">
        <v>2210202</v>
      </c>
      <c r="B971" s="3" t="s">
        <v>1547</v>
      </c>
      <c r="C971" s="2">
        <v>4.8659999999999997</v>
      </c>
      <c r="D971" s="2" t="s">
        <v>1119</v>
      </c>
      <c r="E971" s="2">
        <v>5653.9645009999986</v>
      </c>
    </row>
    <row r="972" spans="1:5">
      <c r="A972" s="3">
        <v>2210202</v>
      </c>
      <c r="B972" s="3" t="s">
        <v>1547</v>
      </c>
      <c r="C972" s="2">
        <v>22.494499999999999</v>
      </c>
      <c r="D972" s="2" t="s">
        <v>1119</v>
      </c>
      <c r="E972" s="2">
        <v>5653.9645009999986</v>
      </c>
    </row>
    <row r="973" spans="1:5">
      <c r="A973" s="3">
        <v>2210202</v>
      </c>
      <c r="B973" s="3" t="s">
        <v>1547</v>
      </c>
      <c r="C973" s="2">
        <v>14.464</v>
      </c>
      <c r="D973" s="2" t="s">
        <v>1119</v>
      </c>
      <c r="E973" s="2">
        <v>5653.9645009999986</v>
      </c>
    </row>
    <row r="974" spans="1:5">
      <c r="A974" s="3">
        <v>2210202</v>
      </c>
      <c r="B974" s="3" t="s">
        <v>1547</v>
      </c>
      <c r="C974" s="2">
        <v>17.9864</v>
      </c>
      <c r="D974" s="2" t="s">
        <v>1119</v>
      </c>
      <c r="E974" s="2">
        <v>5653.9645009999986</v>
      </c>
    </row>
    <row r="975" spans="1:5">
      <c r="A975" s="3">
        <v>2210202</v>
      </c>
      <c r="B975" s="3" t="s">
        <v>1547</v>
      </c>
      <c r="C975" s="2">
        <v>17.240100000000002</v>
      </c>
      <c r="D975" s="2" t="s">
        <v>1119</v>
      </c>
      <c r="E975" s="2">
        <v>5653.9645009999986</v>
      </c>
    </row>
    <row r="976" spans="1:5">
      <c r="A976" s="3">
        <v>2210202</v>
      </c>
      <c r="B976" s="3" t="s">
        <v>1547</v>
      </c>
      <c r="C976" s="2">
        <v>156.66730000000001</v>
      </c>
      <c r="D976" s="2" t="s">
        <v>1119</v>
      </c>
      <c r="E976" s="2">
        <v>5653.9645009999986</v>
      </c>
    </row>
    <row r="977" spans="1:5">
      <c r="A977" s="3">
        <v>2210202</v>
      </c>
      <c r="B977" s="3" t="s">
        <v>1547</v>
      </c>
      <c r="C977" s="2">
        <v>60.018000000000001</v>
      </c>
      <c r="D977" s="2" t="s">
        <v>1119</v>
      </c>
      <c r="E977" s="2">
        <v>5653.9645009999986</v>
      </c>
    </row>
    <row r="978" spans="1:5">
      <c r="A978" s="3">
        <v>2210202</v>
      </c>
      <c r="B978" s="3" t="s">
        <v>1547</v>
      </c>
      <c r="C978" s="2">
        <v>2.3340000000000001</v>
      </c>
      <c r="D978" s="2" t="s">
        <v>1119</v>
      </c>
      <c r="E978" s="2">
        <v>5653.9645009999986</v>
      </c>
    </row>
    <row r="979" spans="1:5">
      <c r="A979" s="3">
        <v>2210203</v>
      </c>
      <c r="B979" s="3" t="s">
        <v>1548</v>
      </c>
      <c r="C979" s="2">
        <v>3.8843999999999999</v>
      </c>
      <c r="D979" s="2" t="s">
        <v>1119</v>
      </c>
      <c r="E979" s="2">
        <v>4053.26026</v>
      </c>
    </row>
    <row r="980" spans="1:5">
      <c r="A980" s="3">
        <v>2210203</v>
      </c>
      <c r="B980" s="3" t="s">
        <v>1548</v>
      </c>
      <c r="C980" s="2">
        <v>7.6512000000000002</v>
      </c>
      <c r="D980" s="2" t="s">
        <v>1119</v>
      </c>
      <c r="E980" s="2">
        <v>4053.26026</v>
      </c>
    </row>
    <row r="981" spans="1:5">
      <c r="A981" s="3">
        <v>2210203</v>
      </c>
      <c r="B981" s="3" t="s">
        <v>1548</v>
      </c>
      <c r="C981" s="2">
        <v>12.009600000000001</v>
      </c>
      <c r="D981" s="2" t="s">
        <v>1119</v>
      </c>
      <c r="E981" s="2">
        <v>4053.26026</v>
      </c>
    </row>
    <row r="982" spans="1:5">
      <c r="A982" s="3">
        <v>2210203</v>
      </c>
      <c r="B982" s="3" t="s">
        <v>1548</v>
      </c>
      <c r="C982" s="2">
        <v>8.4697399999999998</v>
      </c>
      <c r="D982" s="2" t="s">
        <v>1119</v>
      </c>
      <c r="E982" s="2">
        <v>4053.26026</v>
      </c>
    </row>
    <row r="983" spans="1:5">
      <c r="A983" s="3">
        <v>2210203</v>
      </c>
      <c r="B983" s="3" t="s">
        <v>1548</v>
      </c>
      <c r="C983" s="2">
        <v>7.9416000000000002</v>
      </c>
      <c r="D983" s="2" t="s">
        <v>1119</v>
      </c>
      <c r="E983" s="2">
        <v>4053.26026</v>
      </c>
    </row>
    <row r="984" spans="1:5">
      <c r="A984" s="3">
        <v>2210203</v>
      </c>
      <c r="B984" s="3" t="s">
        <v>1548</v>
      </c>
      <c r="C984" s="2">
        <v>38.479599999999998</v>
      </c>
      <c r="D984" s="2" t="s">
        <v>1119</v>
      </c>
      <c r="E984" s="2">
        <v>4053.26026</v>
      </c>
    </row>
    <row r="985" spans="1:5">
      <c r="A985" s="3">
        <v>2210203</v>
      </c>
      <c r="B985" s="3" t="s">
        <v>1548</v>
      </c>
      <c r="C985" s="2">
        <v>6.6504000000000003</v>
      </c>
      <c r="D985" s="2" t="s">
        <v>1119</v>
      </c>
      <c r="E985" s="2">
        <v>4053.26026</v>
      </c>
    </row>
    <row r="986" spans="1:5">
      <c r="A986" s="3">
        <v>2210203</v>
      </c>
      <c r="B986" s="3" t="s">
        <v>1548</v>
      </c>
      <c r="C986" s="2">
        <v>3.8843999999999999</v>
      </c>
      <c r="D986" s="2" t="s">
        <v>1119</v>
      </c>
      <c r="E986" s="2">
        <v>4053.26026</v>
      </c>
    </row>
    <row r="987" spans="1:5">
      <c r="A987" s="3">
        <v>2210203</v>
      </c>
      <c r="B987" s="3" t="s">
        <v>1548</v>
      </c>
      <c r="C987" s="2">
        <v>3.0636000000000001</v>
      </c>
      <c r="D987" s="2" t="s">
        <v>1119</v>
      </c>
      <c r="E987" s="2">
        <v>4053.26026</v>
      </c>
    </row>
    <row r="988" spans="1:5">
      <c r="A988" s="3">
        <v>2210203</v>
      </c>
      <c r="B988" s="3" t="s">
        <v>1548</v>
      </c>
      <c r="C988" s="2">
        <v>10.285299999999999</v>
      </c>
      <c r="D988" s="2" t="s">
        <v>1119</v>
      </c>
      <c r="E988" s="2">
        <v>4053.26026</v>
      </c>
    </row>
    <row r="989" spans="1:5">
      <c r="A989" s="3">
        <v>2210203</v>
      </c>
      <c r="B989" s="3" t="s">
        <v>1548</v>
      </c>
      <c r="C989" s="2">
        <v>15.1173</v>
      </c>
      <c r="D989" s="2" t="s">
        <v>1119</v>
      </c>
      <c r="E989" s="2">
        <v>4053.26026</v>
      </c>
    </row>
    <row r="990" spans="1:5">
      <c r="A990" s="3">
        <v>2210203</v>
      </c>
      <c r="B990" s="3" t="s">
        <v>1548</v>
      </c>
      <c r="C990" s="2">
        <v>8.3974200000000003</v>
      </c>
      <c r="D990" s="2" t="s">
        <v>1119</v>
      </c>
      <c r="E990" s="2">
        <v>4053.26026</v>
      </c>
    </row>
    <row r="991" spans="1:5">
      <c r="A991" s="3">
        <v>2210203</v>
      </c>
      <c r="B991" s="3" t="s">
        <v>1548</v>
      </c>
      <c r="C991" s="2">
        <v>15.699199999999999</v>
      </c>
      <c r="D991" s="2" t="s">
        <v>1119</v>
      </c>
      <c r="E991" s="2">
        <v>4053.26026</v>
      </c>
    </row>
    <row r="992" spans="1:5">
      <c r="A992" s="3">
        <v>2210203</v>
      </c>
      <c r="B992" s="3" t="s">
        <v>1548</v>
      </c>
      <c r="C992" s="2">
        <v>2.1854400000000003</v>
      </c>
      <c r="D992" s="2" t="s">
        <v>1119</v>
      </c>
      <c r="E992" s="2">
        <v>4053.26026</v>
      </c>
    </row>
    <row r="993" spans="1:5">
      <c r="A993" s="3">
        <v>2210203</v>
      </c>
      <c r="B993" s="3" t="s">
        <v>1548</v>
      </c>
      <c r="C993" s="2">
        <v>7.5396000000000001</v>
      </c>
      <c r="D993" s="2" t="s">
        <v>1119</v>
      </c>
      <c r="E993" s="2">
        <v>4053.26026</v>
      </c>
    </row>
    <row r="994" spans="1:5">
      <c r="A994" s="3">
        <v>2210203</v>
      </c>
      <c r="B994" s="3" t="s">
        <v>1548</v>
      </c>
      <c r="C994" s="2">
        <v>7.1627999999999998</v>
      </c>
      <c r="D994" s="2" t="s">
        <v>1119</v>
      </c>
      <c r="E994" s="2">
        <v>4053.26026</v>
      </c>
    </row>
    <row r="995" spans="1:5">
      <c r="A995" s="3">
        <v>2210203</v>
      </c>
      <c r="B995" s="3" t="s">
        <v>1548</v>
      </c>
      <c r="C995" s="2">
        <v>5.7009999999999996</v>
      </c>
      <c r="D995" s="2" t="s">
        <v>1119</v>
      </c>
      <c r="E995" s="2">
        <v>4053.26026</v>
      </c>
    </row>
    <row r="996" spans="1:5">
      <c r="A996" s="3">
        <v>2210203</v>
      </c>
      <c r="B996" s="3" t="s">
        <v>1548</v>
      </c>
      <c r="C996" s="2">
        <v>11.64</v>
      </c>
      <c r="D996" s="2" t="s">
        <v>1119</v>
      </c>
      <c r="E996" s="2">
        <v>4053.26026</v>
      </c>
    </row>
    <row r="997" spans="1:5">
      <c r="A997" s="3">
        <v>2210203</v>
      </c>
      <c r="B997" s="3" t="s">
        <v>1548</v>
      </c>
      <c r="C997" s="2">
        <v>21.7056</v>
      </c>
      <c r="D997" s="2" t="s">
        <v>1119</v>
      </c>
      <c r="E997" s="2">
        <v>4053.26026</v>
      </c>
    </row>
    <row r="998" spans="1:5">
      <c r="A998" s="3">
        <v>2210203</v>
      </c>
      <c r="B998" s="3" t="s">
        <v>1548</v>
      </c>
      <c r="C998" s="2">
        <v>3.4392</v>
      </c>
      <c r="D998" s="2" t="s">
        <v>1119</v>
      </c>
      <c r="E998" s="2">
        <v>4053.26026</v>
      </c>
    </row>
    <row r="999" spans="1:5">
      <c r="A999" s="3">
        <v>2210203</v>
      </c>
      <c r="B999" s="3" t="s">
        <v>1548</v>
      </c>
      <c r="C999" s="2">
        <v>4.7363999999999997</v>
      </c>
      <c r="D999" s="2" t="s">
        <v>1119</v>
      </c>
      <c r="E999" s="2">
        <v>4053.26026</v>
      </c>
    </row>
    <row r="1000" spans="1:5">
      <c r="A1000" s="3">
        <v>2210203</v>
      </c>
      <c r="B1000" s="3" t="s">
        <v>1548</v>
      </c>
      <c r="C1000" s="2">
        <v>118.25279999999999</v>
      </c>
      <c r="D1000" s="2" t="s">
        <v>1119</v>
      </c>
      <c r="E1000" s="2">
        <v>4053.26026</v>
      </c>
    </row>
    <row r="1001" spans="1:5">
      <c r="A1001" s="3">
        <v>2210203</v>
      </c>
      <c r="B1001" s="3" t="s">
        <v>1548</v>
      </c>
      <c r="C1001" s="2">
        <v>2.6783999999999999</v>
      </c>
      <c r="D1001" s="2" t="s">
        <v>1119</v>
      </c>
      <c r="E1001" s="2">
        <v>4053.26026</v>
      </c>
    </row>
    <row r="1002" spans="1:5">
      <c r="A1002" s="3">
        <v>2210203</v>
      </c>
      <c r="B1002" s="3" t="s">
        <v>1548</v>
      </c>
      <c r="C1002" s="2">
        <v>2.3252999999999999</v>
      </c>
      <c r="D1002" s="2" t="s">
        <v>1119</v>
      </c>
      <c r="E1002" s="2">
        <v>4053.26026</v>
      </c>
    </row>
    <row r="1003" spans="1:5">
      <c r="A1003" s="3">
        <v>2210203</v>
      </c>
      <c r="B1003" s="3" t="s">
        <v>1548</v>
      </c>
      <c r="C1003" s="2">
        <v>10.476000000000001</v>
      </c>
      <c r="D1003" s="2" t="s">
        <v>1119</v>
      </c>
      <c r="E1003" s="2">
        <v>4053.26026</v>
      </c>
    </row>
    <row r="1004" spans="1:5">
      <c r="A1004" s="3">
        <v>2210203</v>
      </c>
      <c r="B1004" s="3" t="s">
        <v>1548</v>
      </c>
      <c r="C1004" s="2">
        <v>1.1347</v>
      </c>
      <c r="D1004" s="2" t="s">
        <v>1119</v>
      </c>
      <c r="E1004" s="2">
        <v>4053.26026</v>
      </c>
    </row>
    <row r="1005" spans="1:5">
      <c r="A1005" s="3">
        <v>2210203</v>
      </c>
      <c r="B1005" s="3" t="s">
        <v>1548</v>
      </c>
      <c r="C1005" s="2">
        <v>10.917060000000001</v>
      </c>
      <c r="D1005" s="2" t="s">
        <v>1119</v>
      </c>
      <c r="E1005" s="2">
        <v>4053.26026</v>
      </c>
    </row>
    <row r="1006" spans="1:5">
      <c r="A1006" s="3">
        <v>2210203</v>
      </c>
      <c r="B1006" s="3" t="s">
        <v>1548</v>
      </c>
      <c r="C1006" s="2">
        <v>1.6008</v>
      </c>
      <c r="D1006" s="2" t="s">
        <v>1119</v>
      </c>
      <c r="E1006" s="2">
        <v>4053.26026</v>
      </c>
    </row>
    <row r="1007" spans="1:5">
      <c r="A1007" s="3">
        <v>2210203</v>
      </c>
      <c r="B1007" s="3" t="s">
        <v>1548</v>
      </c>
      <c r="C1007" s="2">
        <v>5.0839999999999996</v>
      </c>
      <c r="D1007" s="2" t="s">
        <v>1119</v>
      </c>
      <c r="E1007" s="2">
        <v>4053.26026</v>
      </c>
    </row>
    <row r="1008" spans="1:5">
      <c r="A1008" s="3">
        <v>2210203</v>
      </c>
      <c r="B1008" s="3" t="s">
        <v>1548</v>
      </c>
      <c r="C1008" s="2">
        <v>14.412000000000001</v>
      </c>
      <c r="D1008" s="2" t="s">
        <v>1119</v>
      </c>
      <c r="E1008" s="2">
        <v>4053.26026</v>
      </c>
    </row>
    <row r="1009" spans="1:5">
      <c r="A1009" s="3">
        <v>2210203</v>
      </c>
      <c r="B1009" s="3" t="s">
        <v>1548</v>
      </c>
      <c r="C1009" s="2">
        <v>2.1147</v>
      </c>
      <c r="D1009" s="2" t="s">
        <v>1119</v>
      </c>
      <c r="E1009" s="2">
        <v>4053.26026</v>
      </c>
    </row>
    <row r="1010" spans="1:5">
      <c r="A1010" s="3">
        <v>2210203</v>
      </c>
      <c r="B1010" s="3" t="s">
        <v>1548</v>
      </c>
      <c r="C1010" s="2">
        <v>7.8743999999999996</v>
      </c>
      <c r="D1010" s="2" t="s">
        <v>1119</v>
      </c>
      <c r="E1010" s="2">
        <v>4053.26026</v>
      </c>
    </row>
    <row r="1011" spans="1:5">
      <c r="A1011" s="3">
        <v>2210203</v>
      </c>
      <c r="B1011" s="3" t="s">
        <v>1548</v>
      </c>
      <c r="C1011" s="2">
        <v>4.1769999999999996</v>
      </c>
      <c r="D1011" s="2" t="s">
        <v>1119</v>
      </c>
      <c r="E1011" s="2">
        <v>4053.26026</v>
      </c>
    </row>
    <row r="1012" spans="1:5">
      <c r="A1012" s="3">
        <v>2210203</v>
      </c>
      <c r="B1012" s="3" t="s">
        <v>1548</v>
      </c>
      <c r="C1012" s="2">
        <v>2.7816000000000001</v>
      </c>
      <c r="D1012" s="2" t="s">
        <v>1119</v>
      </c>
      <c r="E1012" s="2">
        <v>4053.26026</v>
      </c>
    </row>
    <row r="1013" spans="1:5">
      <c r="A1013" s="3">
        <v>2210203</v>
      </c>
      <c r="B1013" s="3" t="s">
        <v>1548</v>
      </c>
      <c r="C1013" s="2">
        <v>3.4872000000000001</v>
      </c>
      <c r="D1013" s="2" t="s">
        <v>1119</v>
      </c>
      <c r="E1013" s="2">
        <v>4053.26026</v>
      </c>
    </row>
    <row r="1014" spans="1:5">
      <c r="A1014" s="3">
        <v>2210203</v>
      </c>
      <c r="B1014" s="3" t="s">
        <v>1548</v>
      </c>
      <c r="C1014" s="2">
        <v>14.3352</v>
      </c>
      <c r="D1014" s="2" t="s">
        <v>1119</v>
      </c>
      <c r="E1014" s="2">
        <v>4053.26026</v>
      </c>
    </row>
    <row r="1015" spans="1:5">
      <c r="A1015" s="3">
        <v>2210203</v>
      </c>
      <c r="B1015" s="3" t="s">
        <v>1548</v>
      </c>
      <c r="C1015" s="2">
        <v>31.723199999999999</v>
      </c>
      <c r="D1015" s="2" t="s">
        <v>1119</v>
      </c>
      <c r="E1015" s="2">
        <v>4053.26026</v>
      </c>
    </row>
    <row r="1016" spans="1:5">
      <c r="A1016" s="3">
        <v>2210203</v>
      </c>
      <c r="B1016" s="3" t="s">
        <v>1548</v>
      </c>
      <c r="C1016" s="2">
        <v>6.471012</v>
      </c>
      <c r="D1016" s="2" t="s">
        <v>1119</v>
      </c>
      <c r="E1016" s="2">
        <v>4053.26026</v>
      </c>
    </row>
    <row r="1017" spans="1:5">
      <c r="A1017" s="3">
        <v>2210203</v>
      </c>
      <c r="B1017" s="3" t="s">
        <v>1548</v>
      </c>
      <c r="C1017" s="2">
        <v>3.5352000000000001</v>
      </c>
      <c r="D1017" s="2" t="s">
        <v>1119</v>
      </c>
      <c r="E1017" s="2">
        <v>4053.26026</v>
      </c>
    </row>
    <row r="1018" spans="1:5">
      <c r="A1018" s="3">
        <v>2210203</v>
      </c>
      <c r="B1018" s="3" t="s">
        <v>1548</v>
      </c>
      <c r="C1018" s="2">
        <v>17.331600000000002</v>
      </c>
      <c r="D1018" s="2" t="s">
        <v>1119</v>
      </c>
      <c r="E1018" s="2">
        <v>4053.26026</v>
      </c>
    </row>
    <row r="1019" spans="1:5">
      <c r="A1019" s="3">
        <v>2210203</v>
      </c>
      <c r="B1019" s="3" t="s">
        <v>1548</v>
      </c>
      <c r="C1019" s="2">
        <v>3.8572000000000002</v>
      </c>
      <c r="D1019" s="2" t="s">
        <v>1119</v>
      </c>
      <c r="E1019" s="2">
        <v>4053.26026</v>
      </c>
    </row>
    <row r="1020" spans="1:5">
      <c r="A1020" s="3">
        <v>2210203</v>
      </c>
      <c r="B1020" s="3" t="s">
        <v>1548</v>
      </c>
      <c r="C1020" s="2">
        <v>2.9363999999999999</v>
      </c>
      <c r="D1020" s="2" t="s">
        <v>1119</v>
      </c>
      <c r="E1020" s="2">
        <v>4053.26026</v>
      </c>
    </row>
    <row r="1021" spans="1:5">
      <c r="A1021" s="3">
        <v>2210203</v>
      </c>
      <c r="B1021" s="3" t="s">
        <v>1548</v>
      </c>
      <c r="C1021" s="2">
        <v>2.8089</v>
      </c>
      <c r="D1021" s="2" t="s">
        <v>1119</v>
      </c>
      <c r="E1021" s="2">
        <v>4053.26026</v>
      </c>
    </row>
    <row r="1022" spans="1:5">
      <c r="A1022" s="3">
        <v>2210203</v>
      </c>
      <c r="B1022" s="3" t="s">
        <v>1548</v>
      </c>
      <c r="C1022" s="2">
        <v>2.8176000000000001</v>
      </c>
      <c r="D1022" s="2" t="s">
        <v>1119</v>
      </c>
      <c r="E1022" s="2">
        <v>4053.26026</v>
      </c>
    </row>
    <row r="1023" spans="1:5">
      <c r="A1023" s="3">
        <v>2210203</v>
      </c>
      <c r="B1023" s="3" t="s">
        <v>1548</v>
      </c>
      <c r="C1023" s="2">
        <v>4.3704000000000001</v>
      </c>
      <c r="D1023" s="2" t="s">
        <v>1119</v>
      </c>
      <c r="E1023" s="2">
        <v>4053.26026</v>
      </c>
    </row>
    <row r="1024" spans="1:5">
      <c r="A1024" s="3">
        <v>2210203</v>
      </c>
      <c r="B1024" s="3" t="s">
        <v>1548</v>
      </c>
      <c r="C1024" s="2">
        <v>2.6040000000000001</v>
      </c>
      <c r="D1024" s="2" t="s">
        <v>1119</v>
      </c>
      <c r="E1024" s="2">
        <v>4053.26026</v>
      </c>
    </row>
    <row r="1025" spans="1:5">
      <c r="A1025" s="3">
        <v>2210203</v>
      </c>
      <c r="B1025" s="3" t="s">
        <v>1548</v>
      </c>
      <c r="C1025" s="2">
        <v>7.3727999999999998</v>
      </c>
      <c r="D1025" s="2" t="s">
        <v>1119</v>
      </c>
      <c r="E1025" s="2">
        <v>4053.26026</v>
      </c>
    </row>
    <row r="1026" spans="1:5">
      <c r="A1026" s="3">
        <v>2210203</v>
      </c>
      <c r="B1026" s="3" t="s">
        <v>1548</v>
      </c>
      <c r="C1026" s="2">
        <v>12.4124</v>
      </c>
      <c r="D1026" s="2" t="s">
        <v>1119</v>
      </c>
      <c r="E1026" s="2">
        <v>4053.26026</v>
      </c>
    </row>
    <row r="1027" spans="1:5">
      <c r="A1027" s="3">
        <v>2210203</v>
      </c>
      <c r="B1027" s="3" t="s">
        <v>1548</v>
      </c>
      <c r="C1027" s="2">
        <v>0</v>
      </c>
      <c r="D1027" s="2" t="s">
        <v>1119</v>
      </c>
      <c r="E1027" s="2">
        <v>4053.26026</v>
      </c>
    </row>
    <row r="1028" spans="1:5">
      <c r="A1028" s="3">
        <v>2210203</v>
      </c>
      <c r="B1028" s="3" t="s">
        <v>1548</v>
      </c>
      <c r="C1028" s="2">
        <v>1.3608</v>
      </c>
      <c r="D1028" s="2" t="s">
        <v>1119</v>
      </c>
      <c r="E1028" s="2">
        <v>4053.26026</v>
      </c>
    </row>
    <row r="1029" spans="1:5">
      <c r="A1029" s="3">
        <v>2210203</v>
      </c>
      <c r="B1029" s="3" t="s">
        <v>1548</v>
      </c>
      <c r="C1029" s="2">
        <v>1.3572</v>
      </c>
      <c r="D1029" s="2" t="s">
        <v>1119</v>
      </c>
      <c r="E1029" s="2">
        <v>4053.26026</v>
      </c>
    </row>
    <row r="1030" spans="1:5">
      <c r="A1030" s="3">
        <v>2210203</v>
      </c>
      <c r="B1030" s="3" t="s">
        <v>1548</v>
      </c>
      <c r="C1030" s="2">
        <v>5.3183999999999996</v>
      </c>
      <c r="D1030" s="2" t="s">
        <v>1119</v>
      </c>
      <c r="E1030" s="2">
        <v>4053.26026</v>
      </c>
    </row>
    <row r="1031" spans="1:5">
      <c r="A1031" s="3">
        <v>2210203</v>
      </c>
      <c r="B1031" s="3" t="s">
        <v>1548</v>
      </c>
      <c r="C1031" s="2">
        <v>1.42516</v>
      </c>
      <c r="D1031" s="2" t="s">
        <v>1119</v>
      </c>
      <c r="E1031" s="2">
        <v>4053.26026</v>
      </c>
    </row>
    <row r="1032" spans="1:5">
      <c r="A1032" s="3">
        <v>2210203</v>
      </c>
      <c r="B1032" s="3" t="s">
        <v>1548</v>
      </c>
      <c r="C1032" s="2">
        <v>1.2407999999999999</v>
      </c>
      <c r="D1032" s="2" t="s">
        <v>1119</v>
      </c>
      <c r="E1032" s="2">
        <v>4053.26026</v>
      </c>
    </row>
    <row r="1033" spans="1:5">
      <c r="A1033" s="3">
        <v>2210203</v>
      </c>
      <c r="B1033" s="3" t="s">
        <v>1548</v>
      </c>
      <c r="C1033" s="2">
        <v>75.428600000000003</v>
      </c>
      <c r="D1033" s="2" t="s">
        <v>1119</v>
      </c>
      <c r="E1033" s="2">
        <v>4053.26026</v>
      </c>
    </row>
    <row r="1034" spans="1:5">
      <c r="A1034" s="3">
        <v>2210203</v>
      </c>
      <c r="B1034" s="3" t="s">
        <v>1548</v>
      </c>
      <c r="C1034" s="2">
        <v>8.7933000000000003</v>
      </c>
      <c r="D1034" s="2" t="s">
        <v>1119</v>
      </c>
      <c r="E1034" s="2">
        <v>4053.26026</v>
      </c>
    </row>
    <row r="1035" spans="1:5">
      <c r="A1035" s="3">
        <v>2210203</v>
      </c>
      <c r="B1035" s="3" t="s">
        <v>1548</v>
      </c>
      <c r="C1035" s="2">
        <v>5.4413999999999998</v>
      </c>
      <c r="D1035" s="2" t="s">
        <v>1119</v>
      </c>
      <c r="E1035" s="2">
        <v>4053.26026</v>
      </c>
    </row>
    <row r="1036" spans="1:5">
      <c r="A1036" s="3">
        <v>2210203</v>
      </c>
      <c r="B1036" s="3" t="s">
        <v>1548</v>
      </c>
      <c r="C1036" s="2">
        <v>5.1539999999999999</v>
      </c>
      <c r="D1036" s="2" t="s">
        <v>1119</v>
      </c>
      <c r="E1036" s="2">
        <v>4053.26026</v>
      </c>
    </row>
    <row r="1037" spans="1:5">
      <c r="A1037" s="3">
        <v>2210203</v>
      </c>
      <c r="B1037" s="3" t="s">
        <v>1548</v>
      </c>
      <c r="C1037" s="2">
        <v>6.1692</v>
      </c>
      <c r="D1037" s="2" t="s">
        <v>1119</v>
      </c>
      <c r="E1037" s="2">
        <v>4053.26026</v>
      </c>
    </row>
    <row r="1038" spans="1:5">
      <c r="A1038" s="3">
        <v>2210203</v>
      </c>
      <c r="B1038" s="3" t="s">
        <v>1548</v>
      </c>
      <c r="C1038" s="2">
        <v>8.5600079999999998</v>
      </c>
      <c r="D1038" s="2" t="s">
        <v>1119</v>
      </c>
      <c r="E1038" s="2">
        <v>4053.26026</v>
      </c>
    </row>
    <row r="1039" spans="1:5">
      <c r="A1039" s="3">
        <v>2210203</v>
      </c>
      <c r="B1039" s="3" t="s">
        <v>1548</v>
      </c>
      <c r="C1039" s="2">
        <v>5.5860000000000003</v>
      </c>
      <c r="D1039" s="2" t="s">
        <v>1119</v>
      </c>
      <c r="E1039" s="2">
        <v>4053.26026</v>
      </c>
    </row>
    <row r="1040" spans="1:5">
      <c r="A1040" s="3">
        <v>2210203</v>
      </c>
      <c r="B1040" s="3" t="s">
        <v>1548</v>
      </c>
      <c r="C1040" s="2">
        <v>16.018920000000001</v>
      </c>
      <c r="D1040" s="2" t="s">
        <v>1119</v>
      </c>
      <c r="E1040" s="2">
        <v>4053.26026</v>
      </c>
    </row>
    <row r="1041" spans="1:5">
      <c r="A1041" s="3">
        <v>2210203</v>
      </c>
      <c r="B1041" s="3" t="s">
        <v>1548</v>
      </c>
      <c r="C1041" s="2">
        <v>3.9990000000000001</v>
      </c>
      <c r="D1041" s="2" t="s">
        <v>1119</v>
      </c>
      <c r="E1041" s="2">
        <v>4053.26026</v>
      </c>
    </row>
    <row r="1042" spans="1:5">
      <c r="A1042" s="3">
        <v>2210203</v>
      </c>
      <c r="B1042" s="3" t="s">
        <v>1548</v>
      </c>
      <c r="C1042" s="2">
        <v>8.5473999999999997</v>
      </c>
      <c r="D1042" s="2" t="s">
        <v>1119</v>
      </c>
      <c r="E1042" s="2">
        <v>4053.26026</v>
      </c>
    </row>
    <row r="1043" spans="1:5">
      <c r="A1043" s="3">
        <v>2210203</v>
      </c>
      <c r="B1043" s="3" t="s">
        <v>1548</v>
      </c>
      <c r="C1043" s="2">
        <v>2.5322400000000003</v>
      </c>
      <c r="D1043" s="2" t="s">
        <v>1119</v>
      </c>
      <c r="E1043" s="2">
        <v>4053.26026</v>
      </c>
    </row>
    <row r="1044" spans="1:5">
      <c r="A1044" s="3">
        <v>2210203</v>
      </c>
      <c r="B1044" s="3" t="s">
        <v>1548</v>
      </c>
      <c r="C1044" s="2">
        <v>91.004000000000005</v>
      </c>
      <c r="D1044" s="2" t="s">
        <v>1119</v>
      </c>
      <c r="E1044" s="2">
        <v>4053.26026</v>
      </c>
    </row>
    <row r="1045" spans="1:5">
      <c r="A1045" s="3">
        <v>2210203</v>
      </c>
      <c r="B1045" s="3" t="s">
        <v>1548</v>
      </c>
      <c r="C1045" s="2">
        <v>4.3268000000000004</v>
      </c>
      <c r="D1045" s="2" t="s">
        <v>1119</v>
      </c>
      <c r="E1045" s="2">
        <v>4053.26026</v>
      </c>
    </row>
    <row r="1046" spans="1:5">
      <c r="A1046" s="3">
        <v>2210203</v>
      </c>
      <c r="B1046" s="3" t="s">
        <v>1548</v>
      </c>
      <c r="C1046" s="2">
        <v>0</v>
      </c>
      <c r="D1046" s="2" t="s">
        <v>1119</v>
      </c>
      <c r="E1046" s="2">
        <v>4053.26026</v>
      </c>
    </row>
    <row r="1047" spans="1:5">
      <c r="A1047" s="3">
        <v>2210203</v>
      </c>
      <c r="B1047" s="3" t="s">
        <v>1548</v>
      </c>
      <c r="C1047" s="2">
        <v>1.988</v>
      </c>
      <c r="D1047" s="2" t="s">
        <v>1119</v>
      </c>
      <c r="E1047" s="2">
        <v>4053.26026</v>
      </c>
    </row>
    <row r="1048" spans="1:5">
      <c r="A1048" s="3">
        <v>2210203</v>
      </c>
      <c r="B1048" s="3" t="s">
        <v>1548</v>
      </c>
      <c r="C1048" s="2">
        <v>7.5652999999999997</v>
      </c>
      <c r="D1048" s="2" t="s">
        <v>1119</v>
      </c>
      <c r="E1048" s="2">
        <v>4053.26026</v>
      </c>
    </row>
    <row r="1049" spans="1:5">
      <c r="A1049" s="3">
        <v>2210203</v>
      </c>
      <c r="B1049" s="3" t="s">
        <v>1548</v>
      </c>
      <c r="C1049" s="2">
        <v>3.1354000000000002</v>
      </c>
      <c r="D1049" s="2" t="s">
        <v>1119</v>
      </c>
      <c r="E1049" s="2">
        <v>4053.26026</v>
      </c>
    </row>
    <row r="1050" spans="1:5">
      <c r="A1050" s="3">
        <v>2210203</v>
      </c>
      <c r="B1050" s="3" t="s">
        <v>1548</v>
      </c>
      <c r="C1050" s="2">
        <v>30.0168</v>
      </c>
      <c r="D1050" s="2" t="s">
        <v>1119</v>
      </c>
      <c r="E1050" s="2">
        <v>4053.26026</v>
      </c>
    </row>
    <row r="1051" spans="1:5">
      <c r="A1051" s="3">
        <v>2210203</v>
      </c>
      <c r="B1051" s="3" t="s">
        <v>1548</v>
      </c>
      <c r="C1051" s="2">
        <v>9.0863999999999994</v>
      </c>
      <c r="D1051" s="2" t="s">
        <v>1119</v>
      </c>
      <c r="E1051" s="2">
        <v>4053.26026</v>
      </c>
    </row>
    <row r="1052" spans="1:5">
      <c r="A1052" s="3">
        <v>2210203</v>
      </c>
      <c r="B1052" s="3" t="s">
        <v>1548</v>
      </c>
      <c r="C1052" s="2">
        <v>14.599500000000001</v>
      </c>
      <c r="D1052" s="2" t="s">
        <v>1119</v>
      </c>
      <c r="E1052" s="2">
        <v>4053.26026</v>
      </c>
    </row>
    <row r="1053" spans="1:5">
      <c r="A1053" s="3">
        <v>2210203</v>
      </c>
      <c r="B1053" s="3" t="s">
        <v>1548</v>
      </c>
      <c r="C1053" s="2">
        <v>2.8497599999999998</v>
      </c>
      <c r="D1053" s="2" t="s">
        <v>1119</v>
      </c>
      <c r="E1053" s="2">
        <v>4053.26026</v>
      </c>
    </row>
    <row r="1054" spans="1:5">
      <c r="A1054" s="3">
        <v>2210203</v>
      </c>
      <c r="B1054" s="3" t="s">
        <v>1548</v>
      </c>
      <c r="C1054" s="2">
        <v>6.9316000000000004</v>
      </c>
      <c r="D1054" s="2" t="s">
        <v>1119</v>
      </c>
      <c r="E1054" s="2">
        <v>4053.26026</v>
      </c>
    </row>
    <row r="1055" spans="1:5">
      <c r="A1055" s="3">
        <v>2210203</v>
      </c>
      <c r="B1055" s="3" t="s">
        <v>1548</v>
      </c>
      <c r="C1055" s="2">
        <v>53.186399999999999</v>
      </c>
      <c r="D1055" s="2" t="s">
        <v>1119</v>
      </c>
      <c r="E1055" s="2">
        <v>4053.26026</v>
      </c>
    </row>
    <row r="1056" spans="1:5">
      <c r="A1056" s="3">
        <v>2210203</v>
      </c>
      <c r="B1056" s="3" t="s">
        <v>1548</v>
      </c>
      <c r="C1056" s="2">
        <v>2.5670000000000002</v>
      </c>
      <c r="D1056" s="2" t="s">
        <v>1119</v>
      </c>
      <c r="E1056" s="2">
        <v>4053.26026</v>
      </c>
    </row>
    <row r="1057" spans="1:5">
      <c r="A1057" s="3">
        <v>2210203</v>
      </c>
      <c r="B1057" s="3" t="s">
        <v>1548</v>
      </c>
      <c r="C1057" s="2">
        <v>13.5024</v>
      </c>
      <c r="D1057" s="2" t="s">
        <v>1119</v>
      </c>
      <c r="E1057" s="2">
        <v>4053.26026</v>
      </c>
    </row>
    <row r="1058" spans="1:5">
      <c r="A1058" s="3">
        <v>2210203</v>
      </c>
      <c r="B1058" s="3" t="s">
        <v>1548</v>
      </c>
      <c r="C1058" s="2">
        <v>754.87199999999996</v>
      </c>
      <c r="D1058" s="2" t="s">
        <v>1119</v>
      </c>
      <c r="E1058" s="2">
        <v>4053.26026</v>
      </c>
    </row>
    <row r="1059" spans="1:5">
      <c r="A1059" s="3">
        <v>2210203</v>
      </c>
      <c r="B1059" s="3" t="s">
        <v>1548</v>
      </c>
      <c r="C1059" s="2">
        <v>1.4251</v>
      </c>
      <c r="D1059" s="2" t="s">
        <v>1119</v>
      </c>
      <c r="E1059" s="2">
        <v>4053.26026</v>
      </c>
    </row>
    <row r="1060" spans="1:5">
      <c r="A1060" s="3">
        <v>2210203</v>
      </c>
      <c r="B1060" s="3" t="s">
        <v>1548</v>
      </c>
      <c r="C1060" s="2">
        <v>8.7603000000000009</v>
      </c>
      <c r="D1060" s="2" t="s">
        <v>1119</v>
      </c>
      <c r="E1060" s="2">
        <v>4053.26026</v>
      </c>
    </row>
    <row r="1061" spans="1:5">
      <c r="A1061" s="3">
        <v>2210203</v>
      </c>
      <c r="B1061" s="3" t="s">
        <v>1548</v>
      </c>
      <c r="C1061" s="2">
        <v>3.8136000000000001</v>
      </c>
      <c r="D1061" s="2" t="s">
        <v>1119</v>
      </c>
      <c r="E1061" s="2">
        <v>4053.26026</v>
      </c>
    </row>
    <row r="1062" spans="1:5">
      <c r="A1062" s="3">
        <v>2210203</v>
      </c>
      <c r="B1062" s="3" t="s">
        <v>1548</v>
      </c>
      <c r="C1062" s="2">
        <v>9.24</v>
      </c>
      <c r="D1062" s="2" t="s">
        <v>1119</v>
      </c>
      <c r="E1062" s="2">
        <v>4053.26026</v>
      </c>
    </row>
    <row r="1063" spans="1:5">
      <c r="A1063" s="3">
        <v>2210203</v>
      </c>
      <c r="B1063" s="3" t="s">
        <v>1548</v>
      </c>
      <c r="C1063" s="2">
        <v>28.8324</v>
      </c>
      <c r="D1063" s="2" t="s">
        <v>1119</v>
      </c>
      <c r="E1063" s="2">
        <v>4053.26026</v>
      </c>
    </row>
    <row r="1064" spans="1:5">
      <c r="A1064" s="3">
        <v>2210203</v>
      </c>
      <c r="B1064" s="3" t="s">
        <v>1548</v>
      </c>
      <c r="C1064" s="2">
        <v>11.3307</v>
      </c>
      <c r="D1064" s="2" t="s">
        <v>1119</v>
      </c>
      <c r="E1064" s="2">
        <v>4053.26026</v>
      </c>
    </row>
    <row r="1065" spans="1:5">
      <c r="A1065" s="3">
        <v>2210203</v>
      </c>
      <c r="B1065" s="3" t="s">
        <v>1548</v>
      </c>
      <c r="C1065" s="2">
        <v>138.15479999999999</v>
      </c>
      <c r="D1065" s="2" t="s">
        <v>1119</v>
      </c>
      <c r="E1065" s="2">
        <v>4053.26026</v>
      </c>
    </row>
    <row r="1066" spans="1:5">
      <c r="A1066" s="3">
        <v>2210203</v>
      </c>
      <c r="B1066" s="3" t="s">
        <v>1548</v>
      </c>
      <c r="C1066" s="2">
        <v>6.2213000000000003</v>
      </c>
      <c r="D1066" s="2" t="s">
        <v>1119</v>
      </c>
      <c r="E1066" s="2">
        <v>4053.26026</v>
      </c>
    </row>
    <row r="1067" spans="1:5">
      <c r="A1067" s="3">
        <v>2210203</v>
      </c>
      <c r="B1067" s="3" t="s">
        <v>1548</v>
      </c>
      <c r="C1067" s="2">
        <v>78.223200000000006</v>
      </c>
      <c r="D1067" s="2" t="s">
        <v>1119</v>
      </c>
      <c r="E1067" s="2">
        <v>4053.26026</v>
      </c>
    </row>
    <row r="1068" spans="1:5">
      <c r="A1068" s="3">
        <v>2210203</v>
      </c>
      <c r="B1068" s="3" t="s">
        <v>1548</v>
      </c>
      <c r="C1068" s="2">
        <v>1.1892</v>
      </c>
      <c r="D1068" s="2" t="s">
        <v>1119</v>
      </c>
      <c r="E1068" s="2">
        <v>4053.26026</v>
      </c>
    </row>
    <row r="1069" spans="1:5">
      <c r="A1069" s="3">
        <v>2210203</v>
      </c>
      <c r="B1069" s="3" t="s">
        <v>1548</v>
      </c>
      <c r="C1069" s="2">
        <v>19.704000000000001</v>
      </c>
      <c r="D1069" s="2" t="s">
        <v>1119</v>
      </c>
      <c r="E1069" s="2">
        <v>4053.26026</v>
      </c>
    </row>
    <row r="1070" spans="1:5">
      <c r="A1070" s="3">
        <v>2210203</v>
      </c>
      <c r="B1070" s="3" t="s">
        <v>1548</v>
      </c>
      <c r="C1070" s="2">
        <v>2000</v>
      </c>
      <c r="D1070" s="2" t="s">
        <v>1119</v>
      </c>
      <c r="E1070" s="2">
        <v>4053.26026</v>
      </c>
    </row>
    <row r="1071" spans="1:5">
      <c r="A1071" s="3">
        <v>2210203</v>
      </c>
      <c r="B1071" s="3" t="s">
        <v>1548</v>
      </c>
      <c r="C1071" s="2">
        <v>1.4783999999999999</v>
      </c>
      <c r="D1071" s="2" t="s">
        <v>1119</v>
      </c>
      <c r="E1071" s="2">
        <v>4053.26026</v>
      </c>
    </row>
    <row r="1072" spans="1:5">
      <c r="A1072" s="3">
        <v>2210203</v>
      </c>
      <c r="B1072" s="3" t="s">
        <v>1548</v>
      </c>
      <c r="C1072" s="2">
        <v>12.9984</v>
      </c>
      <c r="D1072" s="2" t="s">
        <v>1119</v>
      </c>
      <c r="E1072" s="2">
        <v>4053.26026</v>
      </c>
    </row>
    <row r="1073" spans="1:5">
      <c r="A1073" s="3">
        <v>2210203</v>
      </c>
      <c r="B1073" s="3" t="s">
        <v>1548</v>
      </c>
      <c r="C1073" s="2">
        <v>22.404</v>
      </c>
      <c r="D1073" s="2" t="s">
        <v>1119</v>
      </c>
      <c r="E1073" s="2">
        <v>4053.26026</v>
      </c>
    </row>
    <row r="1074" spans="1:5">
      <c r="A1074" s="3">
        <v>2210203</v>
      </c>
      <c r="B1074" s="3" t="s">
        <v>1548</v>
      </c>
      <c r="C1074" s="2">
        <v>16.5214</v>
      </c>
      <c r="D1074" s="2" t="s">
        <v>1119</v>
      </c>
      <c r="E1074" s="2">
        <v>4053.26026</v>
      </c>
    </row>
    <row r="1075" spans="1:5">
      <c r="A1075" s="3">
        <v>2210203</v>
      </c>
      <c r="B1075" s="3" t="s">
        <v>1548</v>
      </c>
      <c r="C1075" s="2">
        <v>34.863999999999997</v>
      </c>
      <c r="D1075" s="2" t="s">
        <v>1119</v>
      </c>
      <c r="E1075" s="2">
        <v>4053.26026</v>
      </c>
    </row>
    <row r="1076" spans="1:5">
      <c r="A1076" s="3">
        <v>22103</v>
      </c>
      <c r="B1076" s="3" t="s">
        <v>1549</v>
      </c>
      <c r="C1076" s="2">
        <v>95</v>
      </c>
      <c r="D1076" s="2" t="s">
        <v>1119</v>
      </c>
      <c r="E1076" s="2">
        <v>95</v>
      </c>
    </row>
    <row r="1077" spans="1:5">
      <c r="A1077" s="3">
        <v>2210399</v>
      </c>
      <c r="B1077" s="3" t="s">
        <v>1550</v>
      </c>
      <c r="C1077" s="2">
        <v>10</v>
      </c>
      <c r="D1077" s="2" t="s">
        <v>1119</v>
      </c>
      <c r="E1077" s="2">
        <v>95</v>
      </c>
    </row>
    <row r="1078" spans="1:5">
      <c r="A1078" s="3">
        <v>2210399</v>
      </c>
      <c r="B1078" s="3" t="s">
        <v>1550</v>
      </c>
      <c r="C1078" s="2">
        <v>85</v>
      </c>
      <c r="D1078" s="2" t="s">
        <v>1119</v>
      </c>
      <c r="E1078" s="2">
        <v>95</v>
      </c>
    </row>
    <row r="1079" spans="1:5">
      <c r="A1079" s="3">
        <v>222</v>
      </c>
      <c r="B1079" s="3" t="s">
        <v>1551</v>
      </c>
      <c r="C1079" s="2">
        <v>746.68669499999999</v>
      </c>
      <c r="D1079" s="2" t="s">
        <v>1119</v>
      </c>
      <c r="E1079" s="2">
        <v>746.68669499999999</v>
      </c>
    </row>
    <row r="1080" spans="1:5">
      <c r="A1080" s="3">
        <v>22201</v>
      </c>
      <c r="B1080" s="3" t="s">
        <v>1552</v>
      </c>
      <c r="C1080" s="2">
        <v>521.68669499999999</v>
      </c>
      <c r="D1080" s="2" t="s">
        <v>1119</v>
      </c>
      <c r="E1080" s="2">
        <v>521.68669499999999</v>
      </c>
    </row>
    <row r="1081" spans="1:5">
      <c r="A1081" s="3">
        <v>2220101</v>
      </c>
      <c r="B1081" s="3" t="s">
        <v>1121</v>
      </c>
      <c r="C1081" s="2">
        <v>406.68669500000004</v>
      </c>
      <c r="D1081" s="2" t="s">
        <v>1119</v>
      </c>
      <c r="E1081" s="2">
        <v>406.68669500000004</v>
      </c>
    </row>
    <row r="1082" spans="1:5">
      <c r="A1082" s="3">
        <v>2220105</v>
      </c>
      <c r="B1082" s="3" t="s">
        <v>1553</v>
      </c>
      <c r="C1082" s="2">
        <v>45</v>
      </c>
      <c r="D1082" s="2" t="s">
        <v>1119</v>
      </c>
      <c r="E1082" s="2">
        <v>45</v>
      </c>
    </row>
    <row r="1083" spans="1:5">
      <c r="A1083" s="3">
        <v>2220112</v>
      </c>
      <c r="B1083" s="3" t="s">
        <v>1554</v>
      </c>
      <c r="C1083" s="2">
        <v>70</v>
      </c>
      <c r="D1083" s="2" t="s">
        <v>1119</v>
      </c>
      <c r="E1083" s="2">
        <v>70</v>
      </c>
    </row>
    <row r="1084" spans="1:5">
      <c r="A1084" s="3">
        <v>22204</v>
      </c>
      <c r="B1084" s="3" t="s">
        <v>1555</v>
      </c>
      <c r="C1084" s="2">
        <v>225</v>
      </c>
      <c r="D1084" s="2" t="s">
        <v>1119</v>
      </c>
      <c r="E1084" s="2">
        <v>225</v>
      </c>
    </row>
    <row r="1085" spans="1:5">
      <c r="A1085" s="3">
        <v>2220401</v>
      </c>
      <c r="B1085" s="3" t="s">
        <v>1556</v>
      </c>
      <c r="C1085" s="2">
        <v>225</v>
      </c>
      <c r="D1085" s="2" t="s">
        <v>1119</v>
      </c>
      <c r="E1085" s="2">
        <v>225</v>
      </c>
    </row>
    <row r="1086" spans="1:5">
      <c r="A1086" s="3">
        <v>227</v>
      </c>
      <c r="B1086" s="3" t="s">
        <v>1557</v>
      </c>
      <c r="C1086" s="2">
        <v>5000</v>
      </c>
      <c r="D1086" s="2" t="s">
        <v>1119</v>
      </c>
      <c r="E1086" s="2">
        <v>15000</v>
      </c>
    </row>
    <row r="1087" spans="1:5">
      <c r="A1087" s="3">
        <v>227</v>
      </c>
      <c r="B1087" s="3" t="s">
        <v>1557</v>
      </c>
      <c r="C1087" s="2">
        <v>5000</v>
      </c>
      <c r="D1087" s="2" t="s">
        <v>1119</v>
      </c>
      <c r="E1087" s="2">
        <v>15000</v>
      </c>
    </row>
    <row r="1088" spans="1:5">
      <c r="A1088" s="3">
        <v>227</v>
      </c>
      <c r="B1088" s="3" t="s">
        <v>1557</v>
      </c>
      <c r="C1088" s="2">
        <v>5000</v>
      </c>
      <c r="D1088" s="2" t="s">
        <v>1119</v>
      </c>
      <c r="E1088" s="2">
        <v>15000</v>
      </c>
    </row>
    <row r="1089" spans="1:5">
      <c r="A1089" s="3">
        <v>229</v>
      </c>
      <c r="B1089" s="3" t="s">
        <v>1527</v>
      </c>
      <c r="C1089" s="2">
        <v>6183.3212999999996</v>
      </c>
      <c r="D1089" s="2" t="s">
        <v>1119</v>
      </c>
      <c r="E1089" s="2">
        <v>6183.3212999999996</v>
      </c>
    </row>
    <row r="1090" spans="1:5">
      <c r="A1090" s="3">
        <v>22960</v>
      </c>
      <c r="B1090" s="3" t="s">
        <v>1578</v>
      </c>
      <c r="C1090" s="2">
        <v>0</v>
      </c>
      <c r="D1090" s="2" t="s">
        <v>1119</v>
      </c>
      <c r="E1090" s="2">
        <v>0</v>
      </c>
    </row>
    <row r="1091" spans="1:5">
      <c r="A1091" s="3">
        <v>2296003</v>
      </c>
      <c r="B1091" s="3" t="s">
        <v>1579</v>
      </c>
      <c r="C1091" s="2">
        <v>0</v>
      </c>
      <c r="D1091" s="2" t="s">
        <v>1119</v>
      </c>
      <c r="E1091" s="2">
        <v>0</v>
      </c>
    </row>
    <row r="1092" spans="1:5">
      <c r="A1092" s="3">
        <v>2296003</v>
      </c>
      <c r="B1092" s="3" t="s">
        <v>1579</v>
      </c>
      <c r="C1092" s="2">
        <v>0</v>
      </c>
      <c r="D1092" s="2" t="s">
        <v>1119</v>
      </c>
      <c r="E1092" s="2">
        <v>0</v>
      </c>
    </row>
    <row r="1093" spans="1:5">
      <c r="A1093" s="3">
        <v>22999</v>
      </c>
      <c r="B1093" s="3" t="s">
        <v>1527</v>
      </c>
      <c r="C1093" s="2">
        <v>6183.3212999999996</v>
      </c>
      <c r="D1093" s="2" t="s">
        <v>1119</v>
      </c>
      <c r="E1093" s="2">
        <v>6183.3212999999996</v>
      </c>
    </row>
    <row r="1094" spans="1:5">
      <c r="A1094" s="3">
        <v>2299901</v>
      </c>
      <c r="B1094" s="3" t="s">
        <v>1527</v>
      </c>
      <c r="C1094" s="2">
        <v>578.36410000000001</v>
      </c>
      <c r="D1094" s="2" t="s">
        <v>1119</v>
      </c>
      <c r="E1094" s="2">
        <v>6183.3212999999996</v>
      </c>
    </row>
    <row r="1095" spans="1:5">
      <c r="A1095" s="3">
        <v>2299901</v>
      </c>
      <c r="B1095" s="3" t="s">
        <v>1527</v>
      </c>
      <c r="C1095" s="2">
        <v>1430.5572</v>
      </c>
      <c r="D1095" s="2" t="s">
        <v>1119</v>
      </c>
      <c r="E1095" s="2">
        <v>6183.3212999999996</v>
      </c>
    </row>
    <row r="1096" spans="1:5">
      <c r="A1096" s="3">
        <v>2299901</v>
      </c>
      <c r="B1096" s="3" t="s">
        <v>1527</v>
      </c>
      <c r="C1096" s="2">
        <v>4174.3999999999996</v>
      </c>
      <c r="D1096" s="2" t="s">
        <v>1119</v>
      </c>
      <c r="E1096" s="2">
        <v>6183.3212999999996</v>
      </c>
    </row>
    <row r="1097" spans="1:5">
      <c r="A1097" s="3">
        <v>231</v>
      </c>
      <c r="B1097" s="3" t="s">
        <v>1558</v>
      </c>
      <c r="C1097" s="2">
        <v>4500</v>
      </c>
      <c r="D1097" s="2" t="s">
        <v>1119</v>
      </c>
      <c r="E1097" s="2">
        <v>4500</v>
      </c>
    </row>
    <row r="1098" spans="1:5">
      <c r="A1098" s="3">
        <v>23103</v>
      </c>
      <c r="B1098" s="3" t="s">
        <v>1559</v>
      </c>
      <c r="C1098" s="2">
        <v>4500</v>
      </c>
      <c r="D1098" s="2" t="s">
        <v>1119</v>
      </c>
      <c r="E1098" s="2">
        <v>4500</v>
      </c>
    </row>
    <row r="1099" spans="1:5">
      <c r="A1099" s="3">
        <v>2310301</v>
      </c>
      <c r="B1099" s="3" t="s">
        <v>1560</v>
      </c>
      <c r="C1099" s="2">
        <v>4500</v>
      </c>
      <c r="D1099" s="2" t="s">
        <v>1119</v>
      </c>
      <c r="E1099" s="2">
        <v>4500</v>
      </c>
    </row>
    <row r="1100" spans="1:5">
      <c r="A1100" s="3">
        <v>232</v>
      </c>
      <c r="B1100" s="3" t="s">
        <v>1561</v>
      </c>
      <c r="C1100" s="2">
        <v>4993.8</v>
      </c>
      <c r="D1100" s="2" t="s">
        <v>1119</v>
      </c>
      <c r="E1100" s="2">
        <v>4993.8</v>
      </c>
    </row>
    <row r="1101" spans="1:5">
      <c r="A1101" s="3">
        <v>23203</v>
      </c>
      <c r="B1101" s="3" t="s">
        <v>1562</v>
      </c>
      <c r="C1101" s="2">
        <v>4993.8</v>
      </c>
      <c r="D1101" s="2" t="s">
        <v>1119</v>
      </c>
      <c r="E1101" s="2">
        <v>4993.8</v>
      </c>
    </row>
    <row r="1102" spans="1:5">
      <c r="A1102" s="3">
        <v>2320301</v>
      </c>
      <c r="B1102" s="3" t="s">
        <v>1563</v>
      </c>
      <c r="C1102" s="2">
        <v>4993.8</v>
      </c>
      <c r="D1102" s="2" t="s">
        <v>1119</v>
      </c>
      <c r="E1102" s="2">
        <v>4993.8</v>
      </c>
    </row>
    <row r="1103" spans="1:5">
      <c r="A1103" s="3">
        <v>23204</v>
      </c>
      <c r="B1103" s="3" t="s">
        <v>1564</v>
      </c>
      <c r="C1103" s="2">
        <v>0</v>
      </c>
      <c r="D1103" s="2" t="s">
        <v>1119</v>
      </c>
      <c r="E1103" s="2">
        <v>0</v>
      </c>
    </row>
    <row r="1104" spans="1:5">
      <c r="A1104" s="3">
        <v>2320411</v>
      </c>
      <c r="B1104" s="3" t="s">
        <v>1565</v>
      </c>
      <c r="C1104" s="2">
        <v>0</v>
      </c>
      <c r="D1104" s="2" t="s">
        <v>1119</v>
      </c>
      <c r="E1104" s="2">
        <v>0</v>
      </c>
    </row>
    <row r="1105" spans="1:5">
      <c r="A1105" s="3">
        <v>233</v>
      </c>
      <c r="B1105" s="3" t="s">
        <v>1566</v>
      </c>
      <c r="C1105" s="2">
        <v>50</v>
      </c>
      <c r="D1105" s="2" t="s">
        <v>1119</v>
      </c>
      <c r="E1105" s="2">
        <v>50</v>
      </c>
    </row>
    <row r="1106" spans="1:5">
      <c r="A1106" s="3">
        <v>23303</v>
      </c>
      <c r="B1106" s="3" t="s">
        <v>1567</v>
      </c>
      <c r="C1106" s="2">
        <v>50</v>
      </c>
      <c r="D1106" s="2" t="s">
        <v>1119</v>
      </c>
      <c r="E1106" s="2">
        <v>100</v>
      </c>
    </row>
    <row r="1107" spans="1:5">
      <c r="A1107" s="3">
        <v>23303</v>
      </c>
      <c r="B1107" s="3" t="s">
        <v>1567</v>
      </c>
      <c r="C1107" s="2">
        <v>50</v>
      </c>
      <c r="D1107" s="2" t="s">
        <v>1119</v>
      </c>
      <c r="E1107" s="2">
        <v>100</v>
      </c>
    </row>
    <row r="1108" spans="1:5">
      <c r="A1108" s="3">
        <v>23304</v>
      </c>
      <c r="B1108" s="3" t="s">
        <v>1568</v>
      </c>
      <c r="C1108" s="2">
        <v>0</v>
      </c>
      <c r="D1108" s="2" t="s">
        <v>1119</v>
      </c>
      <c r="E1108" s="2">
        <v>0</v>
      </c>
    </row>
    <row r="1109" spans="1:5">
      <c r="A1109" s="3">
        <v>2330411</v>
      </c>
      <c r="B1109" s="3" t="s">
        <v>1569</v>
      </c>
      <c r="C1109" s="2">
        <v>0</v>
      </c>
      <c r="D1109" s="2" t="s">
        <v>1119</v>
      </c>
      <c r="E1109" s="2">
        <v>0</v>
      </c>
    </row>
  </sheetData>
  <autoFilter ref="A1:E1"/>
  <phoneticPr fontId="16" type="noConversion"/>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E690"/>
  <sheetViews>
    <sheetView workbookViewId="0">
      <selection activeCell="C25" sqref="C25"/>
    </sheetView>
  </sheetViews>
  <sheetFormatPr defaultRowHeight="13.5"/>
  <cols>
    <col min="2" max="2" width="18.25" customWidth="1"/>
  </cols>
  <sheetData>
    <row r="1" spans="1:5" ht="14.25">
      <c r="A1" s="21">
        <v>201</v>
      </c>
      <c r="B1" s="20" t="s">
        <v>1580</v>
      </c>
      <c r="C1" s="4">
        <v>7505</v>
      </c>
      <c r="D1" s="5" t="s">
        <v>1125</v>
      </c>
      <c r="E1">
        <f>SUMIF(A:A,A1,C:C)</f>
        <v>24633.19</v>
      </c>
    </row>
    <row r="2" spans="1:5" ht="14.25">
      <c r="A2" s="21">
        <v>20101</v>
      </c>
      <c r="B2" s="20" t="s">
        <v>1120</v>
      </c>
      <c r="C2" s="4">
        <v>5</v>
      </c>
      <c r="D2" s="5" t="s">
        <v>1125</v>
      </c>
      <c r="E2">
        <f t="shared" ref="E2:E65" si="0">SUMIF(A:A,A2,C:C)</f>
        <v>628</v>
      </c>
    </row>
    <row r="3" spans="1:5" ht="14.25">
      <c r="A3" s="21">
        <v>2010108</v>
      </c>
      <c r="B3" s="20" t="s">
        <v>1124</v>
      </c>
      <c r="C3" s="4">
        <v>5</v>
      </c>
      <c r="D3" s="5" t="s">
        <v>1125</v>
      </c>
      <c r="E3">
        <f t="shared" si="0"/>
        <v>5</v>
      </c>
    </row>
    <row r="4" spans="1:5" ht="14.25">
      <c r="A4" s="21">
        <v>20102</v>
      </c>
      <c r="B4" s="20" t="s">
        <v>1129</v>
      </c>
      <c r="C4" s="4">
        <v>5</v>
      </c>
      <c r="D4" s="5" t="s">
        <v>1125</v>
      </c>
      <c r="E4">
        <f t="shared" si="0"/>
        <v>25</v>
      </c>
    </row>
    <row r="5" spans="1:5" ht="14.25">
      <c r="A5" s="21">
        <v>2010202</v>
      </c>
      <c r="B5" s="20" t="s">
        <v>1581</v>
      </c>
      <c r="C5" s="4">
        <v>5</v>
      </c>
      <c r="D5" s="5" t="s">
        <v>1125</v>
      </c>
      <c r="E5">
        <f t="shared" si="0"/>
        <v>5</v>
      </c>
    </row>
    <row r="6" spans="1:5" ht="14.25">
      <c r="A6" s="21">
        <v>20103</v>
      </c>
      <c r="B6" s="20" t="s">
        <v>1131</v>
      </c>
      <c r="C6" s="4">
        <v>6685</v>
      </c>
      <c r="D6" s="5" t="s">
        <v>1125</v>
      </c>
      <c r="E6">
        <f t="shared" si="0"/>
        <v>19673.66</v>
      </c>
    </row>
    <row r="7" spans="1:5" ht="14.25">
      <c r="A7" s="21">
        <v>2010301</v>
      </c>
      <c r="B7" s="21" t="s">
        <v>1582</v>
      </c>
      <c r="C7" s="6">
        <v>5468</v>
      </c>
      <c r="D7" s="5" t="s">
        <v>1125</v>
      </c>
      <c r="E7">
        <f t="shared" si="0"/>
        <v>17428.16</v>
      </c>
    </row>
    <row r="8" spans="1:5" ht="14.25">
      <c r="A8" s="21">
        <v>2010302</v>
      </c>
      <c r="B8" s="21" t="s">
        <v>1583</v>
      </c>
      <c r="C8" s="6">
        <v>1065</v>
      </c>
      <c r="D8" s="5" t="s">
        <v>1125</v>
      </c>
      <c r="E8">
        <f t="shared" si="0"/>
        <v>1065</v>
      </c>
    </row>
    <row r="9" spans="1:5" ht="14.25">
      <c r="A9" s="21">
        <v>2010303</v>
      </c>
      <c r="B9" s="21" t="s">
        <v>1132</v>
      </c>
      <c r="C9" s="6">
        <v>152</v>
      </c>
      <c r="D9" s="5" t="s">
        <v>1125</v>
      </c>
      <c r="E9">
        <f t="shared" si="0"/>
        <v>518</v>
      </c>
    </row>
    <row r="10" spans="1:5" ht="14.25">
      <c r="A10" s="21">
        <v>20105</v>
      </c>
      <c r="B10" s="20" t="s">
        <v>1142</v>
      </c>
      <c r="C10" s="4">
        <v>47</v>
      </c>
      <c r="D10" s="5" t="s">
        <v>1125</v>
      </c>
      <c r="E10">
        <f t="shared" si="0"/>
        <v>135.71</v>
      </c>
    </row>
    <row r="11" spans="1:5" ht="14.25">
      <c r="A11" s="21">
        <v>2010501</v>
      </c>
      <c r="B11" s="21" t="s">
        <v>1584</v>
      </c>
      <c r="C11" s="6">
        <v>8</v>
      </c>
      <c r="D11" s="5" t="s">
        <v>1125</v>
      </c>
      <c r="E11">
        <f t="shared" si="0"/>
        <v>8</v>
      </c>
    </row>
    <row r="12" spans="1:5" ht="14.25">
      <c r="A12" s="21">
        <v>2010507</v>
      </c>
      <c r="B12" s="21" t="s">
        <v>1145</v>
      </c>
      <c r="C12" s="6">
        <v>12</v>
      </c>
      <c r="D12" s="5" t="s">
        <v>1125</v>
      </c>
      <c r="E12">
        <f t="shared" si="0"/>
        <v>51</v>
      </c>
    </row>
    <row r="13" spans="1:5" ht="14.25">
      <c r="A13" s="21">
        <v>2010508</v>
      </c>
      <c r="B13" s="21" t="s">
        <v>1146</v>
      </c>
      <c r="C13" s="6">
        <v>27</v>
      </c>
      <c r="D13" s="5" t="s">
        <v>1125</v>
      </c>
      <c r="E13">
        <f t="shared" si="0"/>
        <v>27</v>
      </c>
    </row>
    <row r="14" spans="1:5" ht="14.25">
      <c r="A14" s="21">
        <v>20106</v>
      </c>
      <c r="B14" s="20" t="s">
        <v>1148</v>
      </c>
      <c r="C14" s="4">
        <v>17</v>
      </c>
      <c r="D14" s="5" t="s">
        <v>1125</v>
      </c>
      <c r="E14">
        <f t="shared" si="0"/>
        <v>258.32</v>
      </c>
    </row>
    <row r="15" spans="1:5" ht="14.25">
      <c r="A15" s="21">
        <v>2010601</v>
      </c>
      <c r="B15" s="21" t="s">
        <v>1585</v>
      </c>
      <c r="C15" s="6">
        <v>17</v>
      </c>
      <c r="D15" s="5" t="s">
        <v>1125</v>
      </c>
      <c r="E15">
        <f t="shared" si="0"/>
        <v>192</v>
      </c>
    </row>
    <row r="16" spans="1:5" ht="14.25">
      <c r="A16" s="21">
        <v>20107</v>
      </c>
      <c r="B16" s="20" t="s">
        <v>1152</v>
      </c>
      <c r="C16" s="4">
        <v>10</v>
      </c>
      <c r="D16" s="5" t="s">
        <v>1125</v>
      </c>
      <c r="E16">
        <f t="shared" si="0"/>
        <v>10</v>
      </c>
    </row>
    <row r="17" spans="1:5" ht="14.25">
      <c r="A17" s="21">
        <v>2010750</v>
      </c>
      <c r="B17" s="21" t="s">
        <v>1154</v>
      </c>
      <c r="C17" s="6">
        <v>10</v>
      </c>
      <c r="D17" s="5" t="s">
        <v>1125</v>
      </c>
      <c r="E17">
        <f t="shared" si="0"/>
        <v>10</v>
      </c>
    </row>
    <row r="18" spans="1:5" ht="14.25">
      <c r="A18" s="21">
        <v>20108</v>
      </c>
      <c r="B18" s="20" t="s">
        <v>1156</v>
      </c>
      <c r="C18" s="4">
        <v>105</v>
      </c>
      <c r="D18" s="5" t="s">
        <v>1125</v>
      </c>
      <c r="E18">
        <f t="shared" si="0"/>
        <v>237.95999999999998</v>
      </c>
    </row>
    <row r="19" spans="1:5" ht="14.25">
      <c r="A19" s="21">
        <v>2010801</v>
      </c>
      <c r="B19" s="21" t="s">
        <v>1586</v>
      </c>
      <c r="C19" s="6">
        <v>105</v>
      </c>
      <c r="D19" s="5" t="s">
        <v>1125</v>
      </c>
      <c r="E19">
        <f t="shared" si="0"/>
        <v>105</v>
      </c>
    </row>
    <row r="20" spans="1:5" ht="14.25">
      <c r="A20" s="21">
        <v>20111</v>
      </c>
      <c r="B20" s="20" t="s">
        <v>1168</v>
      </c>
      <c r="C20" s="4">
        <v>29</v>
      </c>
      <c r="D20" s="5" t="s">
        <v>1125</v>
      </c>
      <c r="E20">
        <f t="shared" si="0"/>
        <v>89.28</v>
      </c>
    </row>
    <row r="21" spans="1:5" ht="14.25">
      <c r="A21" s="21">
        <v>2011101</v>
      </c>
      <c r="B21" s="21" t="s">
        <v>1587</v>
      </c>
      <c r="C21" s="6">
        <v>4</v>
      </c>
      <c r="D21" s="5" t="s">
        <v>1125</v>
      </c>
      <c r="E21">
        <f t="shared" si="0"/>
        <v>4</v>
      </c>
    </row>
    <row r="22" spans="1:5" ht="14.25">
      <c r="A22" s="21">
        <v>2011102</v>
      </c>
      <c r="B22" s="21" t="s">
        <v>1588</v>
      </c>
      <c r="C22" s="6">
        <v>25</v>
      </c>
      <c r="D22" s="5" t="s">
        <v>1125</v>
      </c>
      <c r="E22">
        <f t="shared" si="0"/>
        <v>25</v>
      </c>
    </row>
    <row r="23" spans="1:5" ht="14.25">
      <c r="A23" s="21">
        <v>20113</v>
      </c>
      <c r="B23" s="20" t="s">
        <v>1170</v>
      </c>
      <c r="C23" s="4">
        <v>3</v>
      </c>
      <c r="D23" s="5" t="s">
        <v>1125</v>
      </c>
      <c r="E23">
        <f t="shared" si="0"/>
        <v>299</v>
      </c>
    </row>
    <row r="24" spans="1:5" ht="14.25">
      <c r="A24" s="21">
        <v>2011350</v>
      </c>
      <c r="B24" s="21" t="s">
        <v>1589</v>
      </c>
      <c r="C24" s="6">
        <v>3</v>
      </c>
      <c r="D24" s="5" t="s">
        <v>1125</v>
      </c>
      <c r="E24">
        <f t="shared" si="0"/>
        <v>3</v>
      </c>
    </row>
    <row r="25" spans="1:5" ht="14.25">
      <c r="A25" s="21">
        <v>20129</v>
      </c>
      <c r="B25" s="20" t="s">
        <v>1191</v>
      </c>
      <c r="C25" s="4">
        <v>91</v>
      </c>
      <c r="D25" s="5" t="s">
        <v>1125</v>
      </c>
      <c r="E25">
        <f t="shared" si="0"/>
        <v>424.15</v>
      </c>
    </row>
    <row r="26" spans="1:5" ht="14.25">
      <c r="A26" s="21">
        <v>2012901</v>
      </c>
      <c r="B26" s="21" t="s">
        <v>1590</v>
      </c>
      <c r="C26" s="6">
        <v>3</v>
      </c>
      <c r="D26" s="5" t="s">
        <v>1125</v>
      </c>
      <c r="E26">
        <f t="shared" si="0"/>
        <v>103</v>
      </c>
    </row>
    <row r="27" spans="1:5" ht="14.25">
      <c r="A27" s="21">
        <v>2012902</v>
      </c>
      <c r="B27" s="21" t="s">
        <v>1192</v>
      </c>
      <c r="C27" s="6">
        <v>55</v>
      </c>
      <c r="D27" s="5" t="s">
        <v>1125</v>
      </c>
      <c r="E27">
        <f t="shared" si="0"/>
        <v>55</v>
      </c>
    </row>
    <row r="28" spans="1:5" ht="14.25">
      <c r="A28" s="21">
        <v>2012999</v>
      </c>
      <c r="B28" s="21" t="s">
        <v>1591</v>
      </c>
      <c r="C28" s="6">
        <v>33</v>
      </c>
      <c r="D28" s="5" t="s">
        <v>1125</v>
      </c>
      <c r="E28">
        <f t="shared" si="0"/>
        <v>266.14999999999998</v>
      </c>
    </row>
    <row r="29" spans="1:5" ht="14.25">
      <c r="A29" s="21">
        <v>20132</v>
      </c>
      <c r="B29" s="20" t="s">
        <v>1196</v>
      </c>
      <c r="C29" s="4">
        <v>308</v>
      </c>
      <c r="D29" s="5" t="s">
        <v>1125</v>
      </c>
      <c r="E29">
        <f t="shared" si="0"/>
        <v>536.91</v>
      </c>
    </row>
    <row r="30" spans="1:5" ht="14.25">
      <c r="A30" s="21">
        <v>2013201</v>
      </c>
      <c r="B30" s="21" t="s">
        <v>1592</v>
      </c>
      <c r="C30" s="6">
        <v>4</v>
      </c>
      <c r="D30" s="5" t="s">
        <v>1125</v>
      </c>
      <c r="E30">
        <f t="shared" si="0"/>
        <v>4</v>
      </c>
    </row>
    <row r="31" spans="1:5" ht="14.25">
      <c r="A31" s="21">
        <v>2013202</v>
      </c>
      <c r="B31" s="21" t="s">
        <v>1593</v>
      </c>
      <c r="C31" s="6">
        <v>304</v>
      </c>
      <c r="D31" s="5" t="s">
        <v>1125</v>
      </c>
      <c r="E31">
        <f t="shared" si="0"/>
        <v>304</v>
      </c>
    </row>
    <row r="32" spans="1:5" ht="14.25">
      <c r="A32" s="21">
        <v>20133</v>
      </c>
      <c r="B32" s="20" t="s">
        <v>1198</v>
      </c>
      <c r="C32" s="4">
        <v>195</v>
      </c>
      <c r="D32" s="5" t="s">
        <v>1125</v>
      </c>
      <c r="E32">
        <f t="shared" si="0"/>
        <v>599</v>
      </c>
    </row>
    <row r="33" spans="1:5" ht="14.25">
      <c r="A33" s="21">
        <v>2013301</v>
      </c>
      <c r="B33" s="21" t="s">
        <v>1594</v>
      </c>
      <c r="C33" s="6">
        <v>4</v>
      </c>
      <c r="D33" s="5" t="s">
        <v>1125</v>
      </c>
      <c r="E33">
        <f t="shared" si="0"/>
        <v>4</v>
      </c>
    </row>
    <row r="34" spans="1:5" ht="14.25">
      <c r="A34" s="21">
        <v>2013302</v>
      </c>
      <c r="B34" s="21" t="s">
        <v>1595</v>
      </c>
      <c r="C34" s="6">
        <v>191</v>
      </c>
      <c r="D34" s="5" t="s">
        <v>1125</v>
      </c>
      <c r="E34">
        <f t="shared" si="0"/>
        <v>191</v>
      </c>
    </row>
    <row r="35" spans="1:5" ht="14.25">
      <c r="A35" s="21">
        <v>20134</v>
      </c>
      <c r="B35" s="20" t="s">
        <v>1200</v>
      </c>
      <c r="C35" s="4">
        <v>5</v>
      </c>
      <c r="D35" s="5" t="s">
        <v>1125</v>
      </c>
      <c r="E35">
        <f t="shared" si="0"/>
        <v>5</v>
      </c>
    </row>
    <row r="36" spans="1:5" ht="14.25">
      <c r="A36" s="21">
        <v>2013499</v>
      </c>
      <c r="B36" s="21" t="s">
        <v>1596</v>
      </c>
      <c r="C36" s="6">
        <v>5</v>
      </c>
      <c r="D36" s="5" t="s">
        <v>1125</v>
      </c>
      <c r="E36">
        <f t="shared" si="0"/>
        <v>5</v>
      </c>
    </row>
    <row r="37" spans="1:5" ht="14.25">
      <c r="A37" s="21">
        <v>203</v>
      </c>
      <c r="B37" s="20" t="s">
        <v>1204</v>
      </c>
      <c r="C37" s="4">
        <v>14</v>
      </c>
      <c r="D37" s="5" t="s">
        <v>1125</v>
      </c>
      <c r="E37">
        <f t="shared" si="0"/>
        <v>14</v>
      </c>
    </row>
    <row r="38" spans="1:5" ht="14.25">
      <c r="A38" s="21">
        <v>20306</v>
      </c>
      <c r="B38" s="20" t="s">
        <v>1205</v>
      </c>
      <c r="C38" s="4">
        <v>11</v>
      </c>
      <c r="D38" s="5" t="s">
        <v>1125</v>
      </c>
      <c r="E38">
        <f t="shared" si="0"/>
        <v>11</v>
      </c>
    </row>
    <row r="39" spans="1:5" ht="14.25">
      <c r="A39" s="21">
        <v>2030601</v>
      </c>
      <c r="B39" s="21" t="s">
        <v>1206</v>
      </c>
      <c r="C39" s="6">
        <v>4</v>
      </c>
      <c r="D39" s="5" t="s">
        <v>1125</v>
      </c>
      <c r="E39">
        <f t="shared" si="0"/>
        <v>4</v>
      </c>
    </row>
    <row r="40" spans="1:5" ht="14.25">
      <c r="A40" s="21">
        <v>2030607</v>
      </c>
      <c r="B40" s="21" t="s">
        <v>1207</v>
      </c>
      <c r="C40" s="6">
        <v>7</v>
      </c>
      <c r="D40" s="5" t="s">
        <v>1125</v>
      </c>
      <c r="E40">
        <f t="shared" si="0"/>
        <v>7</v>
      </c>
    </row>
    <row r="41" spans="1:5" ht="14.25">
      <c r="A41" s="21">
        <v>20399</v>
      </c>
      <c r="B41" s="20" t="s">
        <v>1208</v>
      </c>
      <c r="C41" s="4">
        <v>3</v>
      </c>
      <c r="D41" s="5" t="s">
        <v>1125</v>
      </c>
      <c r="E41">
        <f t="shared" si="0"/>
        <v>3</v>
      </c>
    </row>
    <row r="42" spans="1:5" ht="14.25">
      <c r="A42" s="21">
        <v>2039901</v>
      </c>
      <c r="B42" s="21" t="s">
        <v>1209</v>
      </c>
      <c r="C42" s="6">
        <v>3</v>
      </c>
      <c r="D42" s="5" t="s">
        <v>1125</v>
      </c>
      <c r="E42">
        <f t="shared" si="0"/>
        <v>3</v>
      </c>
    </row>
    <row r="43" spans="1:5" ht="14.25">
      <c r="A43" s="21">
        <v>204</v>
      </c>
      <c r="B43" s="20" t="s">
        <v>1597</v>
      </c>
      <c r="C43" s="4">
        <v>1407</v>
      </c>
      <c r="D43" s="5" t="s">
        <v>1125</v>
      </c>
      <c r="E43">
        <f t="shared" si="0"/>
        <v>3088.8599999999997</v>
      </c>
    </row>
    <row r="44" spans="1:5" ht="14.25">
      <c r="A44" s="21">
        <v>20402</v>
      </c>
      <c r="B44" s="20" t="s">
        <v>1214</v>
      </c>
      <c r="C44" s="4">
        <v>1364</v>
      </c>
      <c r="D44" s="5" t="s">
        <v>1125</v>
      </c>
      <c r="E44">
        <f t="shared" si="0"/>
        <v>2691</v>
      </c>
    </row>
    <row r="45" spans="1:5" ht="14.25">
      <c r="A45" s="21">
        <v>2040204</v>
      </c>
      <c r="B45" s="21" t="s">
        <v>1215</v>
      </c>
      <c r="C45" s="6">
        <v>1251</v>
      </c>
      <c r="D45" s="5" t="s">
        <v>1125</v>
      </c>
      <c r="E45">
        <f t="shared" si="0"/>
        <v>2438</v>
      </c>
    </row>
    <row r="46" spans="1:5" ht="14.25">
      <c r="A46" s="21">
        <v>2040250</v>
      </c>
      <c r="B46" s="21" t="s">
        <v>1217</v>
      </c>
      <c r="C46" s="6">
        <v>113</v>
      </c>
      <c r="D46" s="5" t="s">
        <v>1125</v>
      </c>
      <c r="E46">
        <f t="shared" si="0"/>
        <v>113</v>
      </c>
    </row>
    <row r="47" spans="1:5" ht="14.25">
      <c r="A47" s="21">
        <v>20406</v>
      </c>
      <c r="B47" s="20" t="s">
        <v>1221</v>
      </c>
      <c r="C47" s="4">
        <v>43</v>
      </c>
      <c r="D47" s="5" t="s">
        <v>1125</v>
      </c>
      <c r="E47">
        <f t="shared" si="0"/>
        <v>218.94</v>
      </c>
    </row>
    <row r="48" spans="1:5" ht="14.25">
      <c r="A48" s="21">
        <v>2040604</v>
      </c>
      <c r="B48" s="21" t="s">
        <v>1598</v>
      </c>
      <c r="C48" s="6">
        <v>43</v>
      </c>
      <c r="D48" s="5" t="s">
        <v>1125</v>
      </c>
      <c r="E48">
        <f t="shared" si="0"/>
        <v>148.24</v>
      </c>
    </row>
    <row r="49" spans="1:5" ht="14.25">
      <c r="A49" s="21">
        <v>205</v>
      </c>
      <c r="B49" s="20" t="s">
        <v>1599</v>
      </c>
      <c r="C49" s="4">
        <v>1119</v>
      </c>
      <c r="D49" s="5" t="s">
        <v>1125</v>
      </c>
      <c r="E49">
        <f t="shared" si="0"/>
        <v>6020.6</v>
      </c>
    </row>
    <row r="50" spans="1:5" ht="14.25">
      <c r="A50" s="21">
        <v>20501</v>
      </c>
      <c r="B50" s="20" t="s">
        <v>1232</v>
      </c>
      <c r="C50" s="4">
        <v>978</v>
      </c>
      <c r="D50" s="5" t="s">
        <v>1125</v>
      </c>
      <c r="E50">
        <f t="shared" si="0"/>
        <v>1418</v>
      </c>
    </row>
    <row r="51" spans="1:5" ht="14.25">
      <c r="A51" s="21">
        <v>2050101</v>
      </c>
      <c r="B51" s="21" t="s">
        <v>1600</v>
      </c>
      <c r="C51" s="6">
        <v>133</v>
      </c>
      <c r="D51" s="5" t="s">
        <v>1125</v>
      </c>
      <c r="E51">
        <f t="shared" si="0"/>
        <v>203</v>
      </c>
    </row>
    <row r="52" spans="1:5" ht="14.25">
      <c r="A52" s="21">
        <v>2050102</v>
      </c>
      <c r="B52" s="21" t="s">
        <v>1233</v>
      </c>
      <c r="C52" s="6">
        <v>130</v>
      </c>
      <c r="D52" s="5" t="s">
        <v>1125</v>
      </c>
      <c r="E52">
        <f t="shared" si="0"/>
        <v>410</v>
      </c>
    </row>
    <row r="53" spans="1:5" ht="14.25">
      <c r="A53" s="21">
        <v>2050199</v>
      </c>
      <c r="B53" s="21" t="s">
        <v>1601</v>
      </c>
      <c r="C53" s="6">
        <v>715</v>
      </c>
      <c r="D53" s="5" t="s">
        <v>1125</v>
      </c>
      <c r="E53">
        <f t="shared" si="0"/>
        <v>715</v>
      </c>
    </row>
    <row r="54" spans="1:5" ht="14.25">
      <c r="A54" s="21">
        <v>20502</v>
      </c>
      <c r="B54" s="20" t="s">
        <v>1237</v>
      </c>
      <c r="C54" s="4">
        <v>141</v>
      </c>
      <c r="D54" s="5" t="s">
        <v>1125</v>
      </c>
      <c r="E54">
        <f t="shared" si="0"/>
        <v>4586.6000000000004</v>
      </c>
    </row>
    <row r="55" spans="1:5" ht="14.25">
      <c r="A55" s="21">
        <v>2050201</v>
      </c>
      <c r="B55" s="21" t="s">
        <v>1602</v>
      </c>
      <c r="C55" s="6">
        <v>141</v>
      </c>
      <c r="D55" s="5" t="s">
        <v>1125</v>
      </c>
      <c r="E55">
        <f t="shared" si="0"/>
        <v>1642.6</v>
      </c>
    </row>
    <row r="56" spans="1:5" ht="14.25">
      <c r="A56" s="21">
        <v>206</v>
      </c>
      <c r="B56" s="20" t="s">
        <v>1603</v>
      </c>
      <c r="C56" s="4">
        <v>153</v>
      </c>
      <c r="D56" s="5" t="s">
        <v>1125</v>
      </c>
      <c r="E56">
        <f t="shared" si="0"/>
        <v>364</v>
      </c>
    </row>
    <row r="57" spans="1:5" ht="14.25">
      <c r="A57" s="21">
        <v>20601</v>
      </c>
      <c r="B57" s="20" t="s">
        <v>1260</v>
      </c>
      <c r="C57" s="4">
        <v>153</v>
      </c>
      <c r="D57" s="5" t="s">
        <v>1125</v>
      </c>
      <c r="E57">
        <f t="shared" si="0"/>
        <v>253</v>
      </c>
    </row>
    <row r="58" spans="1:5" ht="14.25">
      <c r="A58" s="21">
        <v>2060101</v>
      </c>
      <c r="B58" s="21" t="s">
        <v>1261</v>
      </c>
      <c r="C58" s="6">
        <v>3</v>
      </c>
      <c r="D58" s="5" t="s">
        <v>1125</v>
      </c>
      <c r="E58">
        <f t="shared" si="0"/>
        <v>83</v>
      </c>
    </row>
    <row r="59" spans="1:5" ht="14.25">
      <c r="A59" s="21">
        <v>2060102</v>
      </c>
      <c r="B59" s="21" t="s">
        <v>1262</v>
      </c>
      <c r="C59" s="6">
        <v>150</v>
      </c>
      <c r="D59" s="5" t="s">
        <v>1125</v>
      </c>
      <c r="E59">
        <f t="shared" si="0"/>
        <v>170</v>
      </c>
    </row>
    <row r="60" spans="1:5" ht="14.25">
      <c r="A60" s="21">
        <v>207</v>
      </c>
      <c r="B60" s="20" t="s">
        <v>1604</v>
      </c>
      <c r="C60" s="4">
        <v>44</v>
      </c>
      <c r="D60" s="5" t="s">
        <v>1125</v>
      </c>
      <c r="E60">
        <f t="shared" si="0"/>
        <v>397.34000000000003</v>
      </c>
    </row>
    <row r="61" spans="1:5" ht="14.25">
      <c r="A61" s="21">
        <v>20701</v>
      </c>
      <c r="B61" s="20" t="s">
        <v>1275</v>
      </c>
      <c r="C61" s="4">
        <v>8</v>
      </c>
      <c r="D61" s="5" t="s">
        <v>1125</v>
      </c>
      <c r="E61">
        <f t="shared" si="0"/>
        <v>289.24</v>
      </c>
    </row>
    <row r="62" spans="1:5" ht="14.25">
      <c r="A62" s="21">
        <v>2070109</v>
      </c>
      <c r="B62" s="21" t="s">
        <v>1605</v>
      </c>
      <c r="C62" s="6">
        <v>8</v>
      </c>
      <c r="D62" s="5" t="s">
        <v>1125</v>
      </c>
      <c r="E62">
        <f t="shared" si="0"/>
        <v>204</v>
      </c>
    </row>
    <row r="63" spans="1:5" ht="14.25">
      <c r="A63" s="21">
        <v>20703</v>
      </c>
      <c r="B63" s="20" t="s">
        <v>1286</v>
      </c>
      <c r="C63" s="4">
        <v>26</v>
      </c>
      <c r="D63" s="5" t="s">
        <v>1125</v>
      </c>
      <c r="E63">
        <f t="shared" si="0"/>
        <v>88.1</v>
      </c>
    </row>
    <row r="64" spans="1:5" ht="14.25">
      <c r="A64" s="21">
        <v>2070308</v>
      </c>
      <c r="B64" s="21" t="s">
        <v>1606</v>
      </c>
      <c r="C64" s="6">
        <v>26</v>
      </c>
      <c r="D64" s="5" t="s">
        <v>1125</v>
      </c>
      <c r="E64">
        <f t="shared" si="0"/>
        <v>81</v>
      </c>
    </row>
    <row r="65" spans="1:5" ht="14.25">
      <c r="A65" s="21">
        <v>20799</v>
      </c>
      <c r="B65" s="20" t="s">
        <v>1295</v>
      </c>
      <c r="C65" s="4">
        <v>10</v>
      </c>
      <c r="D65" s="5" t="s">
        <v>1125</v>
      </c>
      <c r="E65">
        <f t="shared" si="0"/>
        <v>10</v>
      </c>
    </row>
    <row r="66" spans="1:5" ht="14.25">
      <c r="A66" s="21">
        <v>2079999</v>
      </c>
      <c r="B66" s="21" t="s">
        <v>1296</v>
      </c>
      <c r="C66" s="6">
        <v>10</v>
      </c>
      <c r="D66" s="5" t="s">
        <v>1125</v>
      </c>
      <c r="E66">
        <f t="shared" ref="E66:E129" si="1">SUMIF(A:A,A66,C:C)</f>
        <v>10</v>
      </c>
    </row>
    <row r="67" spans="1:5" ht="14.25">
      <c r="A67" s="21">
        <v>208</v>
      </c>
      <c r="B67" s="20" t="s">
        <v>1607</v>
      </c>
      <c r="C67" s="4">
        <v>1857</v>
      </c>
      <c r="D67" s="5" t="s">
        <v>1125</v>
      </c>
      <c r="E67">
        <f t="shared" si="1"/>
        <v>14313.68</v>
      </c>
    </row>
    <row r="68" spans="1:5" ht="14.25">
      <c r="A68" s="21">
        <v>20801</v>
      </c>
      <c r="B68" s="20" t="s">
        <v>1298</v>
      </c>
      <c r="C68" s="4">
        <v>320</v>
      </c>
      <c r="D68" s="5" t="s">
        <v>1125</v>
      </c>
      <c r="E68">
        <f t="shared" si="1"/>
        <v>4859.1000000000004</v>
      </c>
    </row>
    <row r="69" spans="1:5" ht="14.25">
      <c r="A69" s="21">
        <v>2080101</v>
      </c>
      <c r="B69" s="21" t="s">
        <v>1299</v>
      </c>
      <c r="C69" s="6">
        <v>320</v>
      </c>
      <c r="D69" s="5" t="s">
        <v>1125</v>
      </c>
      <c r="E69">
        <f t="shared" si="1"/>
        <v>1220</v>
      </c>
    </row>
    <row r="70" spans="1:5" ht="14.25">
      <c r="A70" s="21">
        <v>20802</v>
      </c>
      <c r="B70" s="20" t="s">
        <v>1308</v>
      </c>
      <c r="C70" s="4">
        <v>185</v>
      </c>
      <c r="D70" s="5" t="s">
        <v>1125</v>
      </c>
      <c r="E70">
        <f t="shared" si="1"/>
        <v>1165</v>
      </c>
    </row>
    <row r="71" spans="1:5" ht="14.25">
      <c r="A71" s="21">
        <v>2080201</v>
      </c>
      <c r="B71" s="21" t="s">
        <v>1608</v>
      </c>
      <c r="C71" s="6">
        <v>54</v>
      </c>
      <c r="D71" s="5" t="s">
        <v>1125</v>
      </c>
      <c r="E71">
        <f t="shared" si="1"/>
        <v>854</v>
      </c>
    </row>
    <row r="72" spans="1:5" ht="14.25">
      <c r="A72" s="21">
        <v>2080204</v>
      </c>
      <c r="B72" s="21" t="s">
        <v>1609</v>
      </c>
      <c r="C72" s="6">
        <v>8</v>
      </c>
      <c r="D72" s="5" t="s">
        <v>1125</v>
      </c>
      <c r="E72">
        <f t="shared" si="1"/>
        <v>8</v>
      </c>
    </row>
    <row r="73" spans="1:5" ht="14.25">
      <c r="A73" s="21">
        <v>2080205</v>
      </c>
      <c r="B73" s="21" t="s">
        <v>1610</v>
      </c>
      <c r="C73" s="6">
        <v>70</v>
      </c>
      <c r="D73" s="5" t="s">
        <v>1125</v>
      </c>
      <c r="E73">
        <f t="shared" si="1"/>
        <v>75</v>
      </c>
    </row>
    <row r="74" spans="1:5" ht="14.25">
      <c r="A74" s="21">
        <v>2080206</v>
      </c>
      <c r="B74" s="21" t="s">
        <v>1311</v>
      </c>
      <c r="C74" s="6">
        <v>30</v>
      </c>
      <c r="D74" s="5" t="s">
        <v>1125</v>
      </c>
      <c r="E74">
        <f t="shared" si="1"/>
        <v>30</v>
      </c>
    </row>
    <row r="75" spans="1:5" ht="14.25">
      <c r="A75" s="21">
        <v>2080208</v>
      </c>
      <c r="B75" s="21" t="s">
        <v>1611</v>
      </c>
      <c r="C75" s="6">
        <v>23</v>
      </c>
      <c r="D75" s="5" t="s">
        <v>1125</v>
      </c>
      <c r="E75">
        <f t="shared" si="1"/>
        <v>53</v>
      </c>
    </row>
    <row r="76" spans="1:5" ht="14.25">
      <c r="A76" s="21">
        <v>20803</v>
      </c>
      <c r="B76" s="20" t="s">
        <v>1315</v>
      </c>
      <c r="C76" s="4">
        <v>26</v>
      </c>
      <c r="D76" s="5" t="s">
        <v>1125</v>
      </c>
      <c r="E76">
        <f t="shared" si="1"/>
        <v>66</v>
      </c>
    </row>
    <row r="77" spans="1:5" ht="14.25">
      <c r="A77" s="21">
        <v>2080308</v>
      </c>
      <c r="B77" s="21" t="s">
        <v>1612</v>
      </c>
      <c r="C77" s="6">
        <v>26</v>
      </c>
      <c r="D77" s="5" t="s">
        <v>1125</v>
      </c>
      <c r="E77">
        <f t="shared" si="1"/>
        <v>48.5</v>
      </c>
    </row>
    <row r="78" spans="1:5" ht="14.25">
      <c r="A78" s="21">
        <v>20808</v>
      </c>
      <c r="B78" s="20" t="s">
        <v>1331</v>
      </c>
      <c r="C78" s="4">
        <v>248</v>
      </c>
      <c r="D78" s="5" t="s">
        <v>1125</v>
      </c>
      <c r="E78">
        <f t="shared" si="1"/>
        <v>2001</v>
      </c>
    </row>
    <row r="79" spans="1:5" ht="14.25">
      <c r="A79" s="21">
        <v>2080805</v>
      </c>
      <c r="B79" s="21" t="s">
        <v>1613</v>
      </c>
      <c r="C79" s="6">
        <v>62</v>
      </c>
      <c r="D79" s="5" t="s">
        <v>1125</v>
      </c>
      <c r="E79">
        <f t="shared" si="1"/>
        <v>235</v>
      </c>
    </row>
    <row r="80" spans="1:5" ht="14.25">
      <c r="A80" s="21">
        <v>2080899</v>
      </c>
      <c r="B80" s="21" t="s">
        <v>1614</v>
      </c>
      <c r="C80" s="6">
        <v>186</v>
      </c>
      <c r="D80" s="5" t="s">
        <v>1125</v>
      </c>
      <c r="E80">
        <f t="shared" si="1"/>
        <v>1371</v>
      </c>
    </row>
    <row r="81" spans="1:5" ht="14.25">
      <c r="A81" s="21">
        <v>20809</v>
      </c>
      <c r="B81" s="20" t="s">
        <v>1338</v>
      </c>
      <c r="C81" s="4">
        <v>68</v>
      </c>
      <c r="D81" s="5" t="s">
        <v>1125</v>
      </c>
      <c r="E81">
        <f t="shared" si="1"/>
        <v>158</v>
      </c>
    </row>
    <row r="82" spans="1:5" ht="14.25">
      <c r="A82" s="21">
        <v>2080999</v>
      </c>
      <c r="B82" s="21" t="s">
        <v>1615</v>
      </c>
      <c r="C82" s="6">
        <v>68</v>
      </c>
      <c r="D82" s="5" t="s">
        <v>1125</v>
      </c>
      <c r="E82">
        <f t="shared" si="1"/>
        <v>68</v>
      </c>
    </row>
    <row r="83" spans="1:5" ht="14.25">
      <c r="A83" s="21">
        <v>20810</v>
      </c>
      <c r="B83" s="20" t="s">
        <v>1343</v>
      </c>
      <c r="C83" s="4">
        <v>375</v>
      </c>
      <c r="D83" s="5" t="s">
        <v>1125</v>
      </c>
      <c r="E83">
        <f t="shared" si="1"/>
        <v>2040.5</v>
      </c>
    </row>
    <row r="84" spans="1:5" ht="14.25">
      <c r="A84" s="21">
        <v>2081002</v>
      </c>
      <c r="B84" s="21" t="s">
        <v>1616</v>
      </c>
      <c r="C84" s="6">
        <v>362</v>
      </c>
      <c r="D84" s="5" t="s">
        <v>1125</v>
      </c>
      <c r="E84">
        <f t="shared" si="1"/>
        <v>1070</v>
      </c>
    </row>
    <row r="85" spans="1:5" ht="14.25">
      <c r="A85" s="21">
        <v>2081004</v>
      </c>
      <c r="B85" s="21" t="s">
        <v>1617</v>
      </c>
      <c r="C85" s="6">
        <v>13</v>
      </c>
      <c r="D85" s="5" t="s">
        <v>1125</v>
      </c>
      <c r="E85">
        <f t="shared" si="1"/>
        <v>51</v>
      </c>
    </row>
    <row r="86" spans="1:5" ht="14.25">
      <c r="A86" s="21">
        <v>20811</v>
      </c>
      <c r="B86" s="20" t="s">
        <v>1349</v>
      </c>
      <c r="C86" s="4">
        <v>79</v>
      </c>
      <c r="D86" s="5" t="s">
        <v>1125</v>
      </c>
      <c r="E86">
        <f t="shared" si="1"/>
        <v>208</v>
      </c>
    </row>
    <row r="87" spans="1:5" ht="14.25">
      <c r="A87" s="21">
        <v>2081105</v>
      </c>
      <c r="B87" s="21" t="s">
        <v>1618</v>
      </c>
      <c r="C87" s="6">
        <v>74</v>
      </c>
      <c r="D87" s="5" t="s">
        <v>1125</v>
      </c>
      <c r="E87">
        <f t="shared" si="1"/>
        <v>178</v>
      </c>
    </row>
    <row r="88" spans="1:5" ht="14.25">
      <c r="A88" s="21">
        <v>2081199</v>
      </c>
      <c r="B88" s="21" t="s">
        <v>1619</v>
      </c>
      <c r="C88" s="6">
        <v>5</v>
      </c>
      <c r="D88" s="5" t="s">
        <v>1125</v>
      </c>
      <c r="E88">
        <f t="shared" si="1"/>
        <v>20</v>
      </c>
    </row>
    <row r="89" spans="1:5" ht="14.25">
      <c r="A89" s="21">
        <v>20819</v>
      </c>
      <c r="B89" s="20" t="s">
        <v>1359</v>
      </c>
      <c r="C89" s="4">
        <v>311</v>
      </c>
      <c r="D89" s="5" t="s">
        <v>1125</v>
      </c>
      <c r="E89">
        <f t="shared" si="1"/>
        <v>1287</v>
      </c>
    </row>
    <row r="90" spans="1:5" ht="14.25">
      <c r="A90" s="21">
        <v>2081901</v>
      </c>
      <c r="B90" s="21" t="s">
        <v>1620</v>
      </c>
      <c r="C90" s="6">
        <v>175</v>
      </c>
      <c r="D90" s="5" t="s">
        <v>1125</v>
      </c>
      <c r="E90">
        <f t="shared" si="1"/>
        <v>360</v>
      </c>
    </row>
    <row r="91" spans="1:5" ht="14.25">
      <c r="A91" s="21">
        <v>2081902</v>
      </c>
      <c r="B91" s="21" t="s">
        <v>1621</v>
      </c>
      <c r="C91" s="6">
        <v>136</v>
      </c>
      <c r="D91" s="5" t="s">
        <v>1125</v>
      </c>
      <c r="E91">
        <f t="shared" si="1"/>
        <v>927</v>
      </c>
    </row>
    <row r="92" spans="1:5" ht="14.25">
      <c r="A92" s="21">
        <v>20820</v>
      </c>
      <c r="B92" s="20" t="s">
        <v>1362</v>
      </c>
      <c r="C92" s="4">
        <v>245</v>
      </c>
      <c r="D92" s="5" t="s">
        <v>1125</v>
      </c>
      <c r="E92">
        <f t="shared" si="1"/>
        <v>398</v>
      </c>
    </row>
    <row r="93" spans="1:5" ht="14.25">
      <c r="A93" s="21">
        <v>2082001</v>
      </c>
      <c r="B93" s="21" t="s">
        <v>1622</v>
      </c>
      <c r="C93" s="6">
        <v>245</v>
      </c>
      <c r="D93" s="5" t="s">
        <v>1125</v>
      </c>
      <c r="E93">
        <f t="shared" si="1"/>
        <v>398</v>
      </c>
    </row>
    <row r="94" spans="1:5" ht="14.25">
      <c r="A94" s="21">
        <v>210</v>
      </c>
      <c r="B94" s="20" t="s">
        <v>1371</v>
      </c>
      <c r="C94" s="4">
        <v>1190</v>
      </c>
      <c r="D94" s="5" t="s">
        <v>1125</v>
      </c>
      <c r="E94">
        <f t="shared" si="1"/>
        <v>9133.08</v>
      </c>
    </row>
    <row r="95" spans="1:5" ht="14.25">
      <c r="A95" s="21">
        <v>21003</v>
      </c>
      <c r="B95" s="20" t="s">
        <v>1378</v>
      </c>
      <c r="C95" s="4">
        <v>82</v>
      </c>
      <c r="D95" s="5" t="s">
        <v>1125</v>
      </c>
      <c r="E95">
        <f t="shared" si="1"/>
        <v>2964</v>
      </c>
    </row>
    <row r="96" spans="1:5" ht="14.25">
      <c r="A96" s="21">
        <v>2100302</v>
      </c>
      <c r="B96" s="21" t="s">
        <v>1380</v>
      </c>
      <c r="C96" s="6">
        <v>75</v>
      </c>
      <c r="D96" s="5" t="s">
        <v>1125</v>
      </c>
      <c r="E96">
        <f t="shared" si="1"/>
        <v>1907</v>
      </c>
    </row>
    <row r="97" spans="1:5" ht="14.25">
      <c r="A97" s="21">
        <v>2100399</v>
      </c>
      <c r="B97" s="21" t="s">
        <v>1381</v>
      </c>
      <c r="C97" s="6">
        <v>7</v>
      </c>
      <c r="D97" s="5" t="s">
        <v>1125</v>
      </c>
      <c r="E97">
        <f t="shared" si="1"/>
        <v>7</v>
      </c>
    </row>
    <row r="98" spans="1:5" ht="14.25">
      <c r="A98" s="21">
        <v>21004</v>
      </c>
      <c r="B98" s="20" t="s">
        <v>1382</v>
      </c>
      <c r="C98" s="4">
        <v>111</v>
      </c>
      <c r="D98" s="5" t="s">
        <v>1125</v>
      </c>
      <c r="E98">
        <f t="shared" si="1"/>
        <v>237</v>
      </c>
    </row>
    <row r="99" spans="1:5" ht="14.25">
      <c r="A99" s="21">
        <v>2100408</v>
      </c>
      <c r="B99" s="21" t="s">
        <v>1623</v>
      </c>
      <c r="C99" s="6">
        <v>111</v>
      </c>
      <c r="D99" s="5" t="s">
        <v>1125</v>
      </c>
      <c r="E99">
        <f t="shared" si="1"/>
        <v>131</v>
      </c>
    </row>
    <row r="100" spans="1:5" ht="14.25">
      <c r="A100" s="21">
        <v>21005</v>
      </c>
      <c r="B100" s="20" t="s">
        <v>1390</v>
      </c>
      <c r="C100" s="4">
        <v>779</v>
      </c>
      <c r="D100" s="5" t="s">
        <v>1125</v>
      </c>
      <c r="E100">
        <f t="shared" si="1"/>
        <v>4091</v>
      </c>
    </row>
    <row r="101" spans="1:5" ht="14.25">
      <c r="A101" s="21">
        <v>2100506</v>
      </c>
      <c r="B101" s="21" t="s">
        <v>1624</v>
      </c>
      <c r="C101" s="6">
        <v>779</v>
      </c>
      <c r="D101" s="5" t="s">
        <v>1125</v>
      </c>
      <c r="E101">
        <f t="shared" si="1"/>
        <v>3966</v>
      </c>
    </row>
    <row r="102" spans="1:5" ht="14.25">
      <c r="A102" s="21">
        <v>21007</v>
      </c>
      <c r="B102" s="20" t="s">
        <v>1399</v>
      </c>
      <c r="C102" s="4">
        <v>208</v>
      </c>
      <c r="D102" s="5" t="s">
        <v>1125</v>
      </c>
      <c r="E102">
        <f t="shared" si="1"/>
        <v>1770.24</v>
      </c>
    </row>
    <row r="103" spans="1:5" ht="14.25">
      <c r="A103" s="21">
        <v>2100716</v>
      </c>
      <c r="B103" s="21" t="s">
        <v>1625</v>
      </c>
      <c r="C103" s="6">
        <v>10</v>
      </c>
      <c r="D103" s="5" t="s">
        <v>1125</v>
      </c>
      <c r="E103">
        <f t="shared" si="1"/>
        <v>85</v>
      </c>
    </row>
    <row r="104" spans="1:5" ht="14.25">
      <c r="A104" s="21">
        <v>2100717</v>
      </c>
      <c r="B104" s="21" t="s">
        <v>1626</v>
      </c>
      <c r="C104" s="6">
        <v>198</v>
      </c>
      <c r="D104" s="5" t="s">
        <v>1125</v>
      </c>
      <c r="E104">
        <f t="shared" si="1"/>
        <v>379</v>
      </c>
    </row>
    <row r="105" spans="1:5" ht="14.25">
      <c r="A105" s="21">
        <v>21010</v>
      </c>
      <c r="B105" s="20" t="s">
        <v>1404</v>
      </c>
      <c r="C105" s="4">
        <v>10</v>
      </c>
      <c r="D105" s="5" t="s">
        <v>1125</v>
      </c>
      <c r="E105">
        <f t="shared" si="1"/>
        <v>40</v>
      </c>
    </row>
    <row r="106" spans="1:5" ht="14.25">
      <c r="A106" s="21">
        <v>2101050</v>
      </c>
      <c r="B106" s="21" t="s">
        <v>1407</v>
      </c>
      <c r="C106" s="6">
        <v>10</v>
      </c>
      <c r="D106" s="5" t="s">
        <v>1125</v>
      </c>
      <c r="E106">
        <f t="shared" si="1"/>
        <v>10</v>
      </c>
    </row>
    <row r="107" spans="1:5" ht="14.25">
      <c r="A107" s="21">
        <v>211</v>
      </c>
      <c r="B107" s="20" t="s">
        <v>1627</v>
      </c>
      <c r="C107" s="4">
        <v>5</v>
      </c>
      <c r="D107" s="5" t="s">
        <v>1125</v>
      </c>
      <c r="E107">
        <f t="shared" si="1"/>
        <v>496.46999999999997</v>
      </c>
    </row>
    <row r="108" spans="1:5" ht="14.25">
      <c r="A108" s="21">
        <v>21101</v>
      </c>
      <c r="B108" s="20" t="s">
        <v>1411</v>
      </c>
      <c r="C108" s="4">
        <v>5</v>
      </c>
      <c r="D108" s="5" t="s">
        <v>1125</v>
      </c>
      <c r="E108">
        <f t="shared" si="1"/>
        <v>5</v>
      </c>
    </row>
    <row r="109" spans="1:5" ht="14.25">
      <c r="A109" s="21">
        <v>2110102</v>
      </c>
      <c r="B109" s="21" t="s">
        <v>1628</v>
      </c>
      <c r="C109" s="6">
        <v>5</v>
      </c>
      <c r="D109" s="5" t="s">
        <v>1125</v>
      </c>
      <c r="E109">
        <f t="shared" si="1"/>
        <v>5</v>
      </c>
    </row>
    <row r="110" spans="1:5" ht="14.25">
      <c r="A110" s="21">
        <v>212</v>
      </c>
      <c r="B110" s="20" t="s">
        <v>1629</v>
      </c>
      <c r="C110" s="4">
        <v>18003</v>
      </c>
      <c r="D110" s="5" t="s">
        <v>1125</v>
      </c>
      <c r="E110">
        <f t="shared" si="1"/>
        <v>37883.68</v>
      </c>
    </row>
    <row r="111" spans="1:5" ht="14.25">
      <c r="A111" s="21">
        <v>21201</v>
      </c>
      <c r="B111" s="20" t="s">
        <v>1423</v>
      </c>
      <c r="C111" s="4">
        <v>3752</v>
      </c>
      <c r="D111" s="5" t="s">
        <v>1125</v>
      </c>
      <c r="E111">
        <f t="shared" si="1"/>
        <v>8471.68</v>
      </c>
    </row>
    <row r="112" spans="1:5" ht="14.25">
      <c r="A112" s="21">
        <v>2120104</v>
      </c>
      <c r="B112" s="21" t="s">
        <v>1630</v>
      </c>
      <c r="C112" s="6">
        <v>3355</v>
      </c>
      <c r="D112" s="5" t="s">
        <v>1125</v>
      </c>
      <c r="E112">
        <f t="shared" si="1"/>
        <v>5437.3</v>
      </c>
    </row>
    <row r="113" spans="1:5" ht="14.25">
      <c r="A113" s="21">
        <v>2120199</v>
      </c>
      <c r="B113" s="21" t="s">
        <v>1631</v>
      </c>
      <c r="C113" s="6">
        <v>397</v>
      </c>
      <c r="D113" s="5" t="s">
        <v>1125</v>
      </c>
      <c r="E113">
        <f t="shared" si="1"/>
        <v>1307</v>
      </c>
    </row>
    <row r="114" spans="1:5" ht="14.25">
      <c r="A114" s="21">
        <v>21202</v>
      </c>
      <c r="B114" s="20" t="s">
        <v>1428</v>
      </c>
      <c r="C114" s="4">
        <v>13</v>
      </c>
      <c r="D114" s="5" t="s">
        <v>1125</v>
      </c>
      <c r="E114">
        <f t="shared" si="1"/>
        <v>313</v>
      </c>
    </row>
    <row r="115" spans="1:5" ht="14.25">
      <c r="A115" s="21">
        <v>2120201</v>
      </c>
      <c r="B115" s="21" t="s">
        <v>1632</v>
      </c>
      <c r="C115" s="6">
        <v>13</v>
      </c>
      <c r="D115" s="5" t="s">
        <v>1125</v>
      </c>
      <c r="E115">
        <f t="shared" si="1"/>
        <v>313</v>
      </c>
    </row>
    <row r="116" spans="1:5" ht="14.25">
      <c r="A116" s="21">
        <v>21203</v>
      </c>
      <c r="B116" s="20" t="s">
        <v>1430</v>
      </c>
      <c r="C116" s="4">
        <v>14133</v>
      </c>
      <c r="D116" s="5" t="s">
        <v>1125</v>
      </c>
      <c r="E116">
        <f t="shared" si="1"/>
        <v>27844</v>
      </c>
    </row>
    <row r="117" spans="1:5" ht="14.25">
      <c r="A117" s="21">
        <v>2120303</v>
      </c>
      <c r="B117" s="21" t="s">
        <v>1633</v>
      </c>
      <c r="C117" s="6">
        <v>3122</v>
      </c>
      <c r="D117" s="5" t="s">
        <v>1125</v>
      </c>
      <c r="E117">
        <f t="shared" si="1"/>
        <v>3433</v>
      </c>
    </row>
    <row r="118" spans="1:5" ht="14.25">
      <c r="A118" s="21">
        <v>2120399</v>
      </c>
      <c r="B118" s="21" t="s">
        <v>1432</v>
      </c>
      <c r="C118" s="6">
        <v>11011</v>
      </c>
      <c r="D118" s="5" t="s">
        <v>1125</v>
      </c>
      <c r="E118">
        <f t="shared" si="1"/>
        <v>24411</v>
      </c>
    </row>
    <row r="119" spans="1:5" ht="14.25">
      <c r="A119" s="21">
        <v>21205</v>
      </c>
      <c r="B119" s="20" t="s">
        <v>1433</v>
      </c>
      <c r="C119" s="4">
        <v>105</v>
      </c>
      <c r="D119" s="5" t="s">
        <v>1125</v>
      </c>
      <c r="E119">
        <f t="shared" si="1"/>
        <v>1005</v>
      </c>
    </row>
    <row r="120" spans="1:5" ht="14.25">
      <c r="A120" s="21">
        <v>2120501</v>
      </c>
      <c r="B120" s="21" t="s">
        <v>1634</v>
      </c>
      <c r="C120" s="6">
        <v>105</v>
      </c>
      <c r="D120" s="5" t="s">
        <v>1125</v>
      </c>
      <c r="E120">
        <f t="shared" si="1"/>
        <v>1005</v>
      </c>
    </row>
    <row r="121" spans="1:5" ht="14.25">
      <c r="A121" s="21">
        <v>213</v>
      </c>
      <c r="B121" s="20" t="s">
        <v>1635</v>
      </c>
      <c r="C121" s="4">
        <v>4234</v>
      </c>
      <c r="D121" s="5" t="s">
        <v>1125</v>
      </c>
      <c r="E121">
        <f t="shared" si="1"/>
        <v>7558.94</v>
      </c>
    </row>
    <row r="122" spans="1:5" ht="14.25">
      <c r="A122" s="21">
        <v>21301</v>
      </c>
      <c r="B122" s="20" t="s">
        <v>1449</v>
      </c>
      <c r="C122" s="4">
        <v>829</v>
      </c>
      <c r="D122" s="5" t="s">
        <v>1125</v>
      </c>
      <c r="E122">
        <f t="shared" si="1"/>
        <v>2458.23</v>
      </c>
    </row>
    <row r="123" spans="1:5" ht="14.25">
      <c r="A123" s="21">
        <v>2130101</v>
      </c>
      <c r="B123" s="20" t="s">
        <v>1636</v>
      </c>
      <c r="C123" s="4">
        <v>753</v>
      </c>
      <c r="D123" s="5" t="s">
        <v>1125</v>
      </c>
      <c r="E123">
        <f t="shared" si="1"/>
        <v>753</v>
      </c>
    </row>
    <row r="124" spans="1:5" ht="14.25">
      <c r="A124" s="56">
        <v>2130111</v>
      </c>
      <c r="B124" s="20" t="s">
        <v>1455</v>
      </c>
      <c r="C124" s="4">
        <v>76</v>
      </c>
      <c r="D124" s="5" t="s">
        <v>1125</v>
      </c>
      <c r="E124">
        <f t="shared" si="1"/>
        <v>76</v>
      </c>
    </row>
    <row r="125" spans="1:5" ht="14.25">
      <c r="A125" s="21">
        <v>21302</v>
      </c>
      <c r="B125" s="20" t="s">
        <v>1460</v>
      </c>
      <c r="C125" s="4">
        <v>10</v>
      </c>
      <c r="D125" s="5" t="s">
        <v>1125</v>
      </c>
      <c r="E125">
        <f t="shared" si="1"/>
        <v>30</v>
      </c>
    </row>
    <row r="126" spans="1:5" ht="14.25">
      <c r="A126" s="21">
        <v>2130234</v>
      </c>
      <c r="B126" s="20" t="s">
        <v>1637</v>
      </c>
      <c r="C126" s="4">
        <v>10</v>
      </c>
      <c r="D126" s="5" t="s">
        <v>1125</v>
      </c>
      <c r="E126">
        <f t="shared" si="1"/>
        <v>30</v>
      </c>
    </row>
    <row r="127" spans="1:5" ht="14.25">
      <c r="A127" s="21">
        <v>21303</v>
      </c>
      <c r="B127" s="20" t="s">
        <v>1467</v>
      </c>
      <c r="C127" s="4">
        <v>95</v>
      </c>
      <c r="D127" s="5" t="s">
        <v>1125</v>
      </c>
      <c r="E127">
        <f t="shared" si="1"/>
        <v>986</v>
      </c>
    </row>
    <row r="128" spans="1:5" ht="14.25">
      <c r="A128" s="21">
        <v>2130314</v>
      </c>
      <c r="B128" s="20" t="s">
        <v>1638</v>
      </c>
      <c r="C128" s="4">
        <v>95</v>
      </c>
      <c r="D128" s="5" t="s">
        <v>1125</v>
      </c>
      <c r="E128">
        <f t="shared" si="1"/>
        <v>170</v>
      </c>
    </row>
    <row r="129" spans="1:5" ht="14.25">
      <c r="A129" s="21">
        <v>21307</v>
      </c>
      <c r="B129" s="20" t="s">
        <v>1485</v>
      </c>
      <c r="C129" s="4">
        <v>3300</v>
      </c>
      <c r="D129" s="5" t="s">
        <v>1125</v>
      </c>
      <c r="E129">
        <f t="shared" si="1"/>
        <v>4022.71</v>
      </c>
    </row>
    <row r="130" spans="1:5" ht="14.25">
      <c r="A130" s="56">
        <v>2130706</v>
      </c>
      <c r="B130" s="22" t="s">
        <v>1488</v>
      </c>
      <c r="C130" s="4">
        <v>3300</v>
      </c>
      <c r="D130" s="5" t="s">
        <v>1125</v>
      </c>
      <c r="E130">
        <f t="shared" ref="E130:E193" si="2">SUMIF(A:A,A130,C:C)</f>
        <v>3300</v>
      </c>
    </row>
    <row r="131" spans="1:5" ht="14.25">
      <c r="A131" s="21">
        <v>215</v>
      </c>
      <c r="B131" s="20" t="s">
        <v>1501</v>
      </c>
      <c r="C131" s="4">
        <v>47</v>
      </c>
      <c r="D131" s="5" t="s">
        <v>1125</v>
      </c>
      <c r="E131">
        <f t="shared" si="2"/>
        <v>7806.82</v>
      </c>
    </row>
    <row r="132" spans="1:5" ht="14.25">
      <c r="A132" s="21">
        <v>21506</v>
      </c>
      <c r="B132" s="20" t="s">
        <v>1510</v>
      </c>
      <c r="C132" s="4">
        <v>42</v>
      </c>
      <c r="D132" s="5" t="s">
        <v>1125</v>
      </c>
      <c r="E132">
        <f t="shared" si="2"/>
        <v>311.82</v>
      </c>
    </row>
    <row r="133" spans="1:5" ht="14.25">
      <c r="A133" s="21">
        <v>2150601</v>
      </c>
      <c r="B133" s="20" t="s">
        <v>1639</v>
      </c>
      <c r="C133" s="4">
        <v>6</v>
      </c>
      <c r="D133" s="5" t="s">
        <v>1125</v>
      </c>
      <c r="E133">
        <f t="shared" si="2"/>
        <v>156</v>
      </c>
    </row>
    <row r="134" spans="1:5" ht="14.25">
      <c r="A134" s="21">
        <v>2150602</v>
      </c>
      <c r="B134" s="20" t="s">
        <v>1640</v>
      </c>
      <c r="C134" s="4">
        <v>36</v>
      </c>
      <c r="D134" s="5" t="s">
        <v>1125</v>
      </c>
      <c r="E134">
        <f t="shared" si="2"/>
        <v>36</v>
      </c>
    </row>
    <row r="135" spans="1:5" ht="14.25">
      <c r="A135" s="21">
        <v>21508</v>
      </c>
      <c r="B135" s="20" t="s">
        <v>1512</v>
      </c>
      <c r="C135" s="4">
        <v>5</v>
      </c>
      <c r="D135" s="5" t="s">
        <v>1125</v>
      </c>
      <c r="E135">
        <f t="shared" si="2"/>
        <v>6705</v>
      </c>
    </row>
    <row r="136" spans="1:5" ht="14.25">
      <c r="A136" s="21">
        <v>2150801</v>
      </c>
      <c r="B136" s="20" t="s">
        <v>1513</v>
      </c>
      <c r="C136" s="4">
        <v>5</v>
      </c>
      <c r="D136" s="5" t="s">
        <v>1125</v>
      </c>
      <c r="E136">
        <f t="shared" si="2"/>
        <v>5</v>
      </c>
    </row>
    <row r="137" spans="1:5" ht="14.25">
      <c r="A137" s="21">
        <v>221</v>
      </c>
      <c r="B137" s="20" t="s">
        <v>1541</v>
      </c>
      <c r="C137" s="4">
        <v>541</v>
      </c>
      <c r="D137" s="5" t="s">
        <v>1125</v>
      </c>
      <c r="E137">
        <f t="shared" si="2"/>
        <v>1336</v>
      </c>
    </row>
    <row r="138" spans="1:5" ht="14.25">
      <c r="A138" s="21">
        <v>22102</v>
      </c>
      <c r="B138" s="20" t="s">
        <v>1545</v>
      </c>
      <c r="C138" s="4">
        <v>541</v>
      </c>
      <c r="D138" s="5" t="s">
        <v>1125</v>
      </c>
      <c r="E138">
        <f t="shared" si="2"/>
        <v>1334</v>
      </c>
    </row>
    <row r="139" spans="1:5" ht="14.25">
      <c r="A139" s="21">
        <v>2210201</v>
      </c>
      <c r="B139" s="20" t="s">
        <v>1641</v>
      </c>
      <c r="C139" s="4">
        <v>405</v>
      </c>
      <c r="D139" s="5" t="s">
        <v>1125</v>
      </c>
      <c r="E139">
        <f t="shared" si="2"/>
        <v>1168</v>
      </c>
    </row>
    <row r="140" spans="1:5" ht="14.25">
      <c r="A140" s="21">
        <v>2210202</v>
      </c>
      <c r="B140" s="20" t="s">
        <v>1642</v>
      </c>
      <c r="C140" s="4">
        <v>73</v>
      </c>
      <c r="D140" s="5" t="s">
        <v>1125</v>
      </c>
      <c r="E140">
        <f t="shared" si="2"/>
        <v>103</v>
      </c>
    </row>
    <row r="141" spans="1:5" ht="14.25">
      <c r="A141" s="21">
        <v>2210203</v>
      </c>
      <c r="B141" s="20" t="s">
        <v>1643</v>
      </c>
      <c r="C141" s="4">
        <v>63</v>
      </c>
      <c r="D141" s="5" t="s">
        <v>1125</v>
      </c>
      <c r="E141">
        <f t="shared" si="2"/>
        <v>63</v>
      </c>
    </row>
    <row r="142" spans="1:5" ht="14.25">
      <c r="A142" s="57">
        <v>201</v>
      </c>
      <c r="B142" s="23" t="s">
        <v>1580</v>
      </c>
      <c r="C142" s="7">
        <v>4457.1899999999987</v>
      </c>
      <c r="D142" s="8" t="s">
        <v>1128</v>
      </c>
      <c r="E142">
        <f t="shared" si="2"/>
        <v>24633.19</v>
      </c>
    </row>
    <row r="143" spans="1:5" ht="14.25">
      <c r="A143" s="57">
        <v>20101</v>
      </c>
      <c r="B143" s="23" t="s">
        <v>1120</v>
      </c>
      <c r="C143" s="7">
        <v>10</v>
      </c>
      <c r="D143" s="8" t="s">
        <v>1128</v>
      </c>
      <c r="E143">
        <f t="shared" si="2"/>
        <v>628</v>
      </c>
    </row>
    <row r="144" spans="1:5" ht="14.25">
      <c r="A144" s="54">
        <v>2010199</v>
      </c>
      <c r="B144" s="24" t="s">
        <v>1127</v>
      </c>
      <c r="C144" s="9">
        <v>10</v>
      </c>
      <c r="D144" s="8" t="s">
        <v>1128</v>
      </c>
      <c r="E144">
        <f t="shared" si="2"/>
        <v>10</v>
      </c>
    </row>
    <row r="145" spans="1:5" ht="14.25">
      <c r="A145" s="54">
        <v>20102</v>
      </c>
      <c r="B145" s="24" t="s">
        <v>1129</v>
      </c>
      <c r="C145" s="9">
        <v>10</v>
      </c>
      <c r="D145" s="8" t="s">
        <v>1128</v>
      </c>
      <c r="E145">
        <f t="shared" si="2"/>
        <v>25</v>
      </c>
    </row>
    <row r="146" spans="1:5" ht="14.25">
      <c r="A146" s="54">
        <v>2010299</v>
      </c>
      <c r="B146" s="24" t="s">
        <v>1130</v>
      </c>
      <c r="C146" s="9">
        <v>10</v>
      </c>
      <c r="D146" s="8" t="s">
        <v>1128</v>
      </c>
      <c r="E146">
        <f t="shared" si="2"/>
        <v>20</v>
      </c>
    </row>
    <row r="147" spans="1:5" ht="28.5">
      <c r="A147" s="54">
        <v>20103</v>
      </c>
      <c r="B147" s="24" t="s">
        <v>1644</v>
      </c>
      <c r="C147" s="9">
        <v>3923.66</v>
      </c>
      <c r="D147" s="8" t="s">
        <v>1128</v>
      </c>
      <c r="E147">
        <f t="shared" si="2"/>
        <v>19673.66</v>
      </c>
    </row>
    <row r="148" spans="1:5" ht="14.25">
      <c r="A148" s="54">
        <v>2010301</v>
      </c>
      <c r="B148" s="24" t="s">
        <v>1121</v>
      </c>
      <c r="C148" s="9">
        <v>3915.16</v>
      </c>
      <c r="D148" s="8" t="s">
        <v>1128</v>
      </c>
      <c r="E148">
        <f t="shared" si="2"/>
        <v>17428.16</v>
      </c>
    </row>
    <row r="149" spans="1:5" ht="57">
      <c r="A149" s="54">
        <v>2010308</v>
      </c>
      <c r="B149" s="24" t="s">
        <v>1136</v>
      </c>
      <c r="C149" s="9">
        <v>8.5</v>
      </c>
      <c r="D149" s="8" t="s">
        <v>1128</v>
      </c>
      <c r="E149">
        <f t="shared" si="2"/>
        <v>172.5</v>
      </c>
    </row>
    <row r="150" spans="1:5" ht="14.25">
      <c r="A150" s="54">
        <v>20104</v>
      </c>
      <c r="B150" s="24" t="s">
        <v>1139</v>
      </c>
      <c r="C150" s="9">
        <v>25.2</v>
      </c>
      <c r="D150" s="8" t="s">
        <v>1128</v>
      </c>
      <c r="E150">
        <f t="shared" si="2"/>
        <v>100.2</v>
      </c>
    </row>
    <row r="151" spans="1:5" ht="57">
      <c r="A151" s="54">
        <v>2010499</v>
      </c>
      <c r="B151" s="24" t="s">
        <v>1645</v>
      </c>
      <c r="C151" s="9">
        <v>25.2</v>
      </c>
      <c r="D151" s="8" t="s">
        <v>1128</v>
      </c>
      <c r="E151">
        <f t="shared" si="2"/>
        <v>100.2</v>
      </c>
    </row>
    <row r="152" spans="1:5" ht="14.25">
      <c r="A152" s="54">
        <v>20105</v>
      </c>
      <c r="B152" s="24" t="s">
        <v>1228</v>
      </c>
      <c r="C152" s="9">
        <v>18.71</v>
      </c>
      <c r="D152" s="8" t="s">
        <v>1128</v>
      </c>
      <c r="E152">
        <f t="shared" si="2"/>
        <v>135.71</v>
      </c>
    </row>
    <row r="153" spans="1:5" ht="42.75">
      <c r="A153" s="54">
        <v>2010599</v>
      </c>
      <c r="B153" s="24" t="s">
        <v>1147</v>
      </c>
      <c r="C153" s="9">
        <v>18.71</v>
      </c>
      <c r="D153" s="8" t="s">
        <v>1128</v>
      </c>
      <c r="E153">
        <f t="shared" si="2"/>
        <v>49.71</v>
      </c>
    </row>
    <row r="154" spans="1:5" ht="14.25">
      <c r="A154" s="54">
        <v>20106</v>
      </c>
      <c r="B154" s="24" t="s">
        <v>1228</v>
      </c>
      <c r="C154" s="9">
        <v>109.32</v>
      </c>
      <c r="D154" s="8" t="s">
        <v>1128</v>
      </c>
      <c r="E154">
        <f t="shared" si="2"/>
        <v>258.32</v>
      </c>
    </row>
    <row r="155" spans="1:5" ht="28.5">
      <c r="A155" s="54">
        <v>2010601</v>
      </c>
      <c r="B155" s="24" t="s">
        <v>1585</v>
      </c>
      <c r="C155" s="9">
        <v>83</v>
      </c>
      <c r="D155" s="8" t="s">
        <v>1128</v>
      </c>
      <c r="E155">
        <f t="shared" si="2"/>
        <v>192</v>
      </c>
    </row>
    <row r="156" spans="1:5" ht="42.75">
      <c r="A156" s="54">
        <v>2010605</v>
      </c>
      <c r="B156" s="24" t="s">
        <v>1149</v>
      </c>
      <c r="C156" s="9">
        <v>25</v>
      </c>
      <c r="D156" s="8" t="s">
        <v>1128</v>
      </c>
      <c r="E156">
        <f t="shared" si="2"/>
        <v>25</v>
      </c>
    </row>
    <row r="157" spans="1:5" ht="14.25">
      <c r="A157" s="54">
        <v>2010699</v>
      </c>
      <c r="B157" s="24" t="s">
        <v>1151</v>
      </c>
      <c r="C157" s="9">
        <v>1.32</v>
      </c>
      <c r="D157" s="8" t="s">
        <v>1128</v>
      </c>
      <c r="E157">
        <f t="shared" si="2"/>
        <v>41.32</v>
      </c>
    </row>
    <row r="158" spans="1:5" ht="14.25">
      <c r="A158" s="54">
        <v>20108</v>
      </c>
      <c r="B158" s="24" t="s">
        <v>1228</v>
      </c>
      <c r="C158" s="9">
        <v>1.96</v>
      </c>
      <c r="D158" s="8" t="s">
        <v>1128</v>
      </c>
      <c r="E158">
        <f t="shared" si="2"/>
        <v>237.95999999999998</v>
      </c>
    </row>
    <row r="159" spans="1:5" ht="42.75">
      <c r="A159" s="54">
        <v>2010899</v>
      </c>
      <c r="B159" s="24" t="s">
        <v>1159</v>
      </c>
      <c r="C159" s="9">
        <v>1.96</v>
      </c>
      <c r="D159" s="8" t="s">
        <v>1128</v>
      </c>
      <c r="E159">
        <f t="shared" si="2"/>
        <v>13.96</v>
      </c>
    </row>
    <row r="160" spans="1:5" ht="14.25">
      <c r="A160" s="54">
        <v>20111</v>
      </c>
      <c r="B160" s="24" t="s">
        <v>1228</v>
      </c>
      <c r="C160" s="9">
        <v>23.28</v>
      </c>
      <c r="D160" s="8" t="s">
        <v>1128</v>
      </c>
      <c r="E160">
        <f t="shared" si="2"/>
        <v>89.28</v>
      </c>
    </row>
    <row r="161" spans="1:5" ht="42.75">
      <c r="A161" s="54">
        <v>2011199</v>
      </c>
      <c r="B161" s="24" t="s">
        <v>1169</v>
      </c>
      <c r="C161" s="9">
        <v>23.28</v>
      </c>
      <c r="D161" s="8" t="s">
        <v>1128</v>
      </c>
      <c r="E161">
        <f t="shared" si="2"/>
        <v>60.28</v>
      </c>
    </row>
    <row r="162" spans="1:5" ht="14.25">
      <c r="A162" s="54">
        <v>20129</v>
      </c>
      <c r="B162" s="24" t="s">
        <v>1228</v>
      </c>
      <c r="C162" s="9">
        <v>110.15</v>
      </c>
      <c r="D162" s="8" t="s">
        <v>1128</v>
      </c>
      <c r="E162">
        <f t="shared" si="2"/>
        <v>424.15</v>
      </c>
    </row>
    <row r="163" spans="1:5" ht="28.5">
      <c r="A163" s="54">
        <v>2012999</v>
      </c>
      <c r="B163" s="24" t="s">
        <v>1193</v>
      </c>
      <c r="C163" s="9">
        <v>110.15</v>
      </c>
      <c r="D163" s="8" t="s">
        <v>1128</v>
      </c>
      <c r="E163">
        <f t="shared" si="2"/>
        <v>266.14999999999998</v>
      </c>
    </row>
    <row r="164" spans="1:5" ht="14.25">
      <c r="A164" s="54">
        <v>20132</v>
      </c>
      <c r="B164" s="24" t="s">
        <v>1228</v>
      </c>
      <c r="C164" s="9">
        <v>104.91</v>
      </c>
      <c r="D164" s="8" t="s">
        <v>1128</v>
      </c>
      <c r="E164">
        <f t="shared" si="2"/>
        <v>536.91</v>
      </c>
    </row>
    <row r="165" spans="1:5" ht="42.75">
      <c r="A165" s="54">
        <v>2013299</v>
      </c>
      <c r="B165" s="24" t="s">
        <v>1197</v>
      </c>
      <c r="C165" s="9">
        <v>104.91</v>
      </c>
      <c r="D165" s="8" t="s">
        <v>1128</v>
      </c>
      <c r="E165">
        <f t="shared" si="2"/>
        <v>228.91</v>
      </c>
    </row>
    <row r="166" spans="1:5" ht="14.25">
      <c r="A166" s="54">
        <v>20133</v>
      </c>
      <c r="B166" s="24" t="s">
        <v>1228</v>
      </c>
      <c r="C166" s="9">
        <v>120</v>
      </c>
      <c r="D166" s="8" t="s">
        <v>1128</v>
      </c>
      <c r="E166">
        <f t="shared" si="2"/>
        <v>599</v>
      </c>
    </row>
    <row r="167" spans="1:5" ht="42.75">
      <c r="A167" s="54">
        <v>2013399</v>
      </c>
      <c r="B167" s="24" t="s">
        <v>1199</v>
      </c>
      <c r="C167" s="9">
        <v>120</v>
      </c>
      <c r="D167" s="8" t="s">
        <v>1128</v>
      </c>
      <c r="E167">
        <f t="shared" si="2"/>
        <v>404</v>
      </c>
    </row>
    <row r="168" spans="1:5" ht="14.25">
      <c r="A168" s="54">
        <v>204</v>
      </c>
      <c r="B168" s="25" t="s">
        <v>1597</v>
      </c>
      <c r="C168" s="9">
        <v>206.85999999999999</v>
      </c>
      <c r="D168" s="8" t="s">
        <v>1128</v>
      </c>
      <c r="E168">
        <f t="shared" si="2"/>
        <v>3088.8599999999997</v>
      </c>
    </row>
    <row r="169" spans="1:5" ht="14.25">
      <c r="A169" s="54">
        <v>20406</v>
      </c>
      <c r="B169" s="26" t="s">
        <v>1228</v>
      </c>
      <c r="C169" s="9">
        <v>27.94</v>
      </c>
      <c r="D169" s="8" t="s">
        <v>1128</v>
      </c>
      <c r="E169">
        <f t="shared" si="2"/>
        <v>218.94</v>
      </c>
    </row>
    <row r="170" spans="1:5" ht="28.5">
      <c r="A170" s="54">
        <v>2040604</v>
      </c>
      <c r="B170" s="24" t="s">
        <v>1598</v>
      </c>
      <c r="C170" s="9">
        <v>16.240000000000002</v>
      </c>
      <c r="D170" s="8" t="s">
        <v>1128</v>
      </c>
      <c r="E170">
        <f t="shared" si="2"/>
        <v>148.24</v>
      </c>
    </row>
    <row r="171" spans="1:5" ht="28.5">
      <c r="A171" s="54">
        <v>2040605</v>
      </c>
      <c r="B171" s="24" t="s">
        <v>1646</v>
      </c>
      <c r="C171" s="9">
        <v>11.7</v>
      </c>
      <c r="D171" s="8" t="s">
        <v>1128</v>
      </c>
      <c r="E171">
        <f t="shared" si="2"/>
        <v>16.7</v>
      </c>
    </row>
    <row r="172" spans="1:5" ht="14.25">
      <c r="A172" s="54">
        <v>20499</v>
      </c>
      <c r="B172" s="24" t="s">
        <v>1228</v>
      </c>
      <c r="C172" s="9">
        <v>178.92</v>
      </c>
      <c r="D172" s="8" t="s">
        <v>1128</v>
      </c>
      <c r="E172">
        <f t="shared" si="2"/>
        <v>178.92</v>
      </c>
    </row>
    <row r="173" spans="1:5" ht="42.75">
      <c r="A173" s="54">
        <v>2049901</v>
      </c>
      <c r="B173" s="27" t="s">
        <v>1229</v>
      </c>
      <c r="C173" s="9">
        <v>175.82</v>
      </c>
      <c r="D173" s="8" t="s">
        <v>1128</v>
      </c>
      <c r="E173">
        <f t="shared" si="2"/>
        <v>175.82</v>
      </c>
    </row>
    <row r="174" spans="1:5" ht="14.25">
      <c r="A174" s="54">
        <v>2049902</v>
      </c>
      <c r="B174" s="27" t="s">
        <v>1230</v>
      </c>
      <c r="C174" s="9">
        <v>3.1</v>
      </c>
      <c r="D174" s="8" t="s">
        <v>1128</v>
      </c>
      <c r="E174">
        <f t="shared" si="2"/>
        <v>3.1</v>
      </c>
    </row>
    <row r="175" spans="1:5" ht="14.25">
      <c r="A175" s="54">
        <v>205</v>
      </c>
      <c r="B175" s="25" t="s">
        <v>1599</v>
      </c>
      <c r="C175" s="9">
        <v>921.6</v>
      </c>
      <c r="D175" s="8" t="s">
        <v>1128</v>
      </c>
      <c r="E175">
        <f t="shared" si="2"/>
        <v>6020.6</v>
      </c>
    </row>
    <row r="176" spans="1:5" ht="14.25">
      <c r="A176" s="54">
        <v>20502</v>
      </c>
      <c r="B176" s="26" t="s">
        <v>1228</v>
      </c>
      <c r="C176" s="9">
        <v>921.6</v>
      </c>
      <c r="D176" s="8" t="s">
        <v>1128</v>
      </c>
      <c r="E176">
        <f t="shared" si="2"/>
        <v>4586.6000000000004</v>
      </c>
    </row>
    <row r="177" spans="1:5" ht="28.5">
      <c r="A177" s="54">
        <v>2050201</v>
      </c>
      <c r="B177" s="27" t="s">
        <v>1602</v>
      </c>
      <c r="C177" s="9">
        <v>106.6</v>
      </c>
      <c r="D177" s="8" t="s">
        <v>1128</v>
      </c>
      <c r="E177">
        <f t="shared" si="2"/>
        <v>1642.6</v>
      </c>
    </row>
    <row r="178" spans="1:5" ht="28.5">
      <c r="A178" s="54">
        <v>2050202</v>
      </c>
      <c r="B178" s="27" t="s">
        <v>1647</v>
      </c>
      <c r="C178" s="9">
        <v>739</v>
      </c>
      <c r="D178" s="8" t="s">
        <v>1128</v>
      </c>
      <c r="E178">
        <f t="shared" si="2"/>
        <v>2554</v>
      </c>
    </row>
    <row r="179" spans="1:5" ht="28.5">
      <c r="A179" s="54">
        <v>2050203</v>
      </c>
      <c r="B179" s="27" t="s">
        <v>1648</v>
      </c>
      <c r="C179" s="9">
        <v>76</v>
      </c>
      <c r="D179" s="8" t="s">
        <v>1128</v>
      </c>
      <c r="E179">
        <f t="shared" si="2"/>
        <v>183</v>
      </c>
    </row>
    <row r="180" spans="1:5" ht="14.25">
      <c r="A180" s="54">
        <v>206</v>
      </c>
      <c r="B180" s="25" t="s">
        <v>1603</v>
      </c>
      <c r="C180" s="9">
        <v>1</v>
      </c>
      <c r="D180" s="8" t="s">
        <v>1128</v>
      </c>
      <c r="E180">
        <f t="shared" si="2"/>
        <v>364</v>
      </c>
    </row>
    <row r="181" spans="1:5" ht="14.25">
      <c r="A181" s="54">
        <v>20608</v>
      </c>
      <c r="B181" s="26" t="s">
        <v>1228</v>
      </c>
      <c r="C181" s="9">
        <v>1</v>
      </c>
      <c r="D181" s="8" t="s">
        <v>1128</v>
      </c>
      <c r="E181">
        <f t="shared" si="2"/>
        <v>1</v>
      </c>
    </row>
    <row r="182" spans="1:5" ht="42.75">
      <c r="A182" s="54">
        <v>2060899</v>
      </c>
      <c r="B182" s="27" t="s">
        <v>1271</v>
      </c>
      <c r="C182" s="9">
        <v>1</v>
      </c>
      <c r="D182" s="8" t="s">
        <v>1128</v>
      </c>
      <c r="E182">
        <f t="shared" si="2"/>
        <v>1</v>
      </c>
    </row>
    <row r="183" spans="1:5" ht="14.25">
      <c r="A183" s="54">
        <v>207</v>
      </c>
      <c r="B183" s="25" t="s">
        <v>1604</v>
      </c>
      <c r="C183" s="9">
        <v>92.34</v>
      </c>
      <c r="D183" s="8" t="s">
        <v>1128</v>
      </c>
      <c r="E183">
        <f t="shared" si="2"/>
        <v>397.34000000000003</v>
      </c>
    </row>
    <row r="184" spans="1:5" ht="14.25">
      <c r="A184" s="54">
        <v>20701</v>
      </c>
      <c r="B184" s="26" t="s">
        <v>1228</v>
      </c>
      <c r="C184" s="9">
        <v>85.240000000000009</v>
      </c>
      <c r="D184" s="8" t="s">
        <v>1128</v>
      </c>
      <c r="E184">
        <f t="shared" si="2"/>
        <v>289.24</v>
      </c>
    </row>
    <row r="185" spans="1:5" ht="42.75">
      <c r="A185" s="54">
        <v>2070102</v>
      </c>
      <c r="B185" s="27" t="s">
        <v>1276</v>
      </c>
      <c r="C185" s="9">
        <v>51.74</v>
      </c>
      <c r="D185" s="8" t="s">
        <v>1128</v>
      </c>
      <c r="E185">
        <f t="shared" si="2"/>
        <v>51.74</v>
      </c>
    </row>
    <row r="186" spans="1:5" ht="28.5">
      <c r="A186" s="54">
        <v>2070108</v>
      </c>
      <c r="B186" s="27" t="s">
        <v>1649</v>
      </c>
      <c r="C186" s="9">
        <v>33.5</v>
      </c>
      <c r="D186" s="8" t="s">
        <v>1128</v>
      </c>
      <c r="E186">
        <f t="shared" si="2"/>
        <v>33.5</v>
      </c>
    </row>
    <row r="187" spans="1:5" ht="14.25">
      <c r="A187" s="54">
        <v>20703</v>
      </c>
      <c r="B187" s="27" t="s">
        <v>1228</v>
      </c>
      <c r="C187" s="9">
        <v>7.1</v>
      </c>
      <c r="D187" s="8" t="s">
        <v>1128</v>
      </c>
      <c r="E187">
        <f t="shared" si="2"/>
        <v>88.1</v>
      </c>
    </row>
    <row r="188" spans="1:5" ht="42.75">
      <c r="A188" s="54">
        <v>2070399</v>
      </c>
      <c r="B188" s="27" t="s">
        <v>1289</v>
      </c>
      <c r="C188" s="9">
        <v>7.1</v>
      </c>
      <c r="D188" s="8" t="s">
        <v>1128</v>
      </c>
      <c r="E188">
        <f t="shared" si="2"/>
        <v>7.1</v>
      </c>
    </row>
    <row r="189" spans="1:5" ht="14.25">
      <c r="A189" s="54">
        <v>208</v>
      </c>
      <c r="B189" s="25" t="s">
        <v>1607</v>
      </c>
      <c r="C189" s="9">
        <v>2346.6799999999998</v>
      </c>
      <c r="D189" s="8" t="s">
        <v>1128</v>
      </c>
      <c r="E189">
        <f t="shared" si="2"/>
        <v>14313.68</v>
      </c>
    </row>
    <row r="190" spans="1:5" ht="14.25">
      <c r="A190" s="54">
        <v>20801</v>
      </c>
      <c r="B190" s="26" t="s">
        <v>1228</v>
      </c>
      <c r="C190" s="9">
        <v>446.1</v>
      </c>
      <c r="D190" s="8" t="s">
        <v>1128</v>
      </c>
      <c r="E190">
        <f t="shared" si="2"/>
        <v>4859.1000000000004</v>
      </c>
    </row>
    <row r="191" spans="1:5" ht="57">
      <c r="A191" s="54">
        <v>2080102</v>
      </c>
      <c r="B191" s="24" t="s">
        <v>1300</v>
      </c>
      <c r="C191" s="9">
        <v>446.1</v>
      </c>
      <c r="D191" s="8" t="s">
        <v>1128</v>
      </c>
      <c r="E191">
        <f t="shared" si="2"/>
        <v>446.1</v>
      </c>
    </row>
    <row r="192" spans="1:5" ht="14.25">
      <c r="A192" s="54">
        <v>20803</v>
      </c>
      <c r="B192" s="24" t="s">
        <v>1228</v>
      </c>
      <c r="C192" s="9">
        <v>40</v>
      </c>
      <c r="D192" s="8" t="s">
        <v>1128</v>
      </c>
      <c r="E192">
        <f t="shared" si="2"/>
        <v>66</v>
      </c>
    </row>
    <row r="193" spans="1:5" ht="71.25">
      <c r="A193" s="54">
        <v>2080301</v>
      </c>
      <c r="B193" s="24" t="s">
        <v>1650</v>
      </c>
      <c r="C193" s="9">
        <v>17.5</v>
      </c>
      <c r="D193" s="8" t="s">
        <v>1128</v>
      </c>
      <c r="E193">
        <f t="shared" si="2"/>
        <v>17.5</v>
      </c>
    </row>
    <row r="194" spans="1:5" ht="71.25">
      <c r="A194" s="54">
        <v>2080308</v>
      </c>
      <c r="B194" s="24" t="s">
        <v>1651</v>
      </c>
      <c r="C194" s="9">
        <v>22.5</v>
      </c>
      <c r="D194" s="8" t="s">
        <v>1128</v>
      </c>
      <c r="E194">
        <f t="shared" ref="E194:E257" si="3">SUMIF(A:A,A194,C:C)</f>
        <v>48.5</v>
      </c>
    </row>
    <row r="195" spans="1:5" ht="14.25">
      <c r="A195" s="54">
        <v>20805</v>
      </c>
      <c r="B195" s="24" t="s">
        <v>1228</v>
      </c>
      <c r="C195" s="9">
        <v>127</v>
      </c>
      <c r="D195" s="8" t="s">
        <v>1128</v>
      </c>
      <c r="E195">
        <f t="shared" si="3"/>
        <v>615</v>
      </c>
    </row>
    <row r="196" spans="1:5" ht="28.5">
      <c r="A196" s="54">
        <v>2080599</v>
      </c>
      <c r="B196" s="24" t="s">
        <v>1328</v>
      </c>
      <c r="C196" s="9">
        <v>127</v>
      </c>
      <c r="D196" s="8" t="s">
        <v>1128</v>
      </c>
      <c r="E196">
        <f t="shared" si="3"/>
        <v>467</v>
      </c>
    </row>
    <row r="197" spans="1:5" ht="14.25">
      <c r="A197" s="54">
        <v>20808</v>
      </c>
      <c r="B197" s="24" t="s">
        <v>1228</v>
      </c>
      <c r="C197" s="9">
        <v>315</v>
      </c>
      <c r="D197" s="8" t="s">
        <v>1128</v>
      </c>
      <c r="E197">
        <f t="shared" si="3"/>
        <v>2001</v>
      </c>
    </row>
    <row r="198" spans="1:5" ht="42.75">
      <c r="A198" s="54">
        <v>2080899</v>
      </c>
      <c r="B198" s="24" t="s">
        <v>1614</v>
      </c>
      <c r="C198" s="9">
        <v>315</v>
      </c>
      <c r="D198" s="8" t="s">
        <v>1128</v>
      </c>
      <c r="E198">
        <f t="shared" si="3"/>
        <v>1371</v>
      </c>
    </row>
    <row r="199" spans="1:5" ht="14.25">
      <c r="A199" s="54">
        <v>20810</v>
      </c>
      <c r="B199" s="24" t="s">
        <v>1228</v>
      </c>
      <c r="C199" s="9">
        <v>981.5</v>
      </c>
      <c r="D199" s="8" t="s">
        <v>1128</v>
      </c>
      <c r="E199">
        <f t="shared" si="3"/>
        <v>2040.5</v>
      </c>
    </row>
    <row r="200" spans="1:5" ht="42.75">
      <c r="A200" s="54">
        <v>2081002</v>
      </c>
      <c r="B200" s="24" t="s">
        <v>1616</v>
      </c>
      <c r="C200" s="9">
        <v>588</v>
      </c>
      <c r="D200" s="8" t="s">
        <v>1128</v>
      </c>
      <c r="E200">
        <f t="shared" si="3"/>
        <v>1070</v>
      </c>
    </row>
    <row r="201" spans="1:5" ht="28.5">
      <c r="A201" s="54">
        <v>2081004</v>
      </c>
      <c r="B201" s="24" t="s">
        <v>1617</v>
      </c>
      <c r="C201" s="9">
        <v>18</v>
      </c>
      <c r="D201" s="8" t="s">
        <v>1128</v>
      </c>
      <c r="E201">
        <f t="shared" si="3"/>
        <v>51</v>
      </c>
    </row>
    <row r="202" spans="1:5" ht="42.75">
      <c r="A202" s="54">
        <v>2081099</v>
      </c>
      <c r="B202" s="24" t="s">
        <v>1348</v>
      </c>
      <c r="C202" s="9">
        <v>375.5</v>
      </c>
      <c r="D202" s="8" t="s">
        <v>1128</v>
      </c>
      <c r="E202">
        <f t="shared" si="3"/>
        <v>525.5</v>
      </c>
    </row>
    <row r="203" spans="1:5" ht="14.25">
      <c r="A203" s="54">
        <v>20819</v>
      </c>
      <c r="B203" s="24" t="s">
        <v>1228</v>
      </c>
      <c r="C203" s="9">
        <v>380</v>
      </c>
      <c r="D203" s="8" t="s">
        <v>1128</v>
      </c>
      <c r="E203">
        <f t="shared" si="3"/>
        <v>1287</v>
      </c>
    </row>
    <row r="204" spans="1:5" ht="57">
      <c r="A204" s="54">
        <v>2081901</v>
      </c>
      <c r="B204" s="24" t="s">
        <v>1652</v>
      </c>
      <c r="C204" s="9">
        <v>63</v>
      </c>
      <c r="D204" s="8" t="s">
        <v>1128</v>
      </c>
      <c r="E204">
        <f t="shared" si="3"/>
        <v>360</v>
      </c>
    </row>
    <row r="205" spans="1:5" ht="57">
      <c r="A205" s="54">
        <v>2081902</v>
      </c>
      <c r="B205" s="24" t="s">
        <v>1653</v>
      </c>
      <c r="C205" s="9">
        <v>317</v>
      </c>
      <c r="D205" s="8" t="s">
        <v>1128</v>
      </c>
      <c r="E205">
        <f t="shared" si="3"/>
        <v>927</v>
      </c>
    </row>
    <row r="206" spans="1:5" ht="14.25">
      <c r="A206" s="54">
        <v>20821</v>
      </c>
      <c r="B206" s="24" t="s">
        <v>1228</v>
      </c>
      <c r="C206" s="9">
        <v>35</v>
      </c>
      <c r="D206" s="8" t="s">
        <v>1128</v>
      </c>
      <c r="E206">
        <f t="shared" si="3"/>
        <v>35</v>
      </c>
    </row>
    <row r="207" spans="1:5" ht="14.25">
      <c r="A207" s="54">
        <v>2082102</v>
      </c>
      <c r="B207" s="24" t="s">
        <v>1367</v>
      </c>
      <c r="C207" s="9">
        <v>35</v>
      </c>
      <c r="D207" s="8" t="s">
        <v>1128</v>
      </c>
      <c r="E207">
        <f t="shared" si="3"/>
        <v>35</v>
      </c>
    </row>
    <row r="208" spans="1:5" ht="14.25">
      <c r="A208" s="54">
        <v>20825</v>
      </c>
      <c r="B208" s="24" t="s">
        <v>1228</v>
      </c>
      <c r="C208" s="9">
        <v>10</v>
      </c>
      <c r="D208" s="8" t="s">
        <v>1128</v>
      </c>
      <c r="E208">
        <f t="shared" si="3"/>
        <v>330</v>
      </c>
    </row>
    <row r="209" spans="1:5" ht="14.25">
      <c r="A209" s="54">
        <v>2082502</v>
      </c>
      <c r="B209" s="24" t="s">
        <v>1369</v>
      </c>
      <c r="C209" s="9">
        <v>10</v>
      </c>
      <c r="D209" s="8" t="s">
        <v>1128</v>
      </c>
      <c r="E209">
        <f t="shared" si="3"/>
        <v>330</v>
      </c>
    </row>
    <row r="210" spans="1:5" ht="14.25">
      <c r="A210" s="54">
        <v>20899</v>
      </c>
      <c r="B210" s="24" t="s">
        <v>1228</v>
      </c>
      <c r="C210" s="9">
        <v>12.08</v>
      </c>
      <c r="D210" s="8" t="s">
        <v>1128</v>
      </c>
      <c r="E210">
        <f t="shared" si="3"/>
        <v>1151.08</v>
      </c>
    </row>
    <row r="211" spans="1:5" ht="57">
      <c r="A211" s="54">
        <v>2089901</v>
      </c>
      <c r="B211" s="24" t="s">
        <v>1654</v>
      </c>
      <c r="C211" s="9">
        <v>12.08</v>
      </c>
      <c r="D211" s="8" t="s">
        <v>1128</v>
      </c>
      <c r="E211">
        <f t="shared" si="3"/>
        <v>1151.08</v>
      </c>
    </row>
    <row r="212" spans="1:5" ht="14.25">
      <c r="A212" s="54">
        <v>210</v>
      </c>
      <c r="B212" s="25" t="s">
        <v>1371</v>
      </c>
      <c r="C212" s="9">
        <v>831.08</v>
      </c>
      <c r="D212" s="8" t="s">
        <v>1128</v>
      </c>
      <c r="E212">
        <f t="shared" si="3"/>
        <v>9133.08</v>
      </c>
    </row>
    <row r="213" spans="1:5" ht="14.25">
      <c r="A213" s="54">
        <v>21001</v>
      </c>
      <c r="B213" s="26" t="s">
        <v>1228</v>
      </c>
      <c r="C213" s="9">
        <v>30.84</v>
      </c>
      <c r="D213" s="8" t="s">
        <v>1128</v>
      </c>
      <c r="E213">
        <f t="shared" si="3"/>
        <v>30.84</v>
      </c>
    </row>
    <row r="214" spans="1:5" ht="42.75">
      <c r="A214" s="54">
        <v>2100102</v>
      </c>
      <c r="B214" s="24" t="s">
        <v>1655</v>
      </c>
      <c r="C214" s="9">
        <v>30.84</v>
      </c>
      <c r="D214" s="8" t="s">
        <v>1128</v>
      </c>
      <c r="E214">
        <f t="shared" si="3"/>
        <v>30.84</v>
      </c>
    </row>
    <row r="215" spans="1:5" ht="14.25">
      <c r="A215" s="54">
        <v>21003</v>
      </c>
      <c r="B215" s="24" t="s">
        <v>1228</v>
      </c>
      <c r="C215" s="9">
        <v>85</v>
      </c>
      <c r="D215" s="8" t="s">
        <v>1128</v>
      </c>
      <c r="E215">
        <f t="shared" si="3"/>
        <v>2964</v>
      </c>
    </row>
    <row r="216" spans="1:5" ht="42.75">
      <c r="A216" s="54">
        <v>2100302</v>
      </c>
      <c r="B216" s="24" t="s">
        <v>1656</v>
      </c>
      <c r="C216" s="9">
        <v>85</v>
      </c>
      <c r="D216" s="8" t="s">
        <v>1128</v>
      </c>
      <c r="E216">
        <f t="shared" si="3"/>
        <v>1907</v>
      </c>
    </row>
    <row r="217" spans="1:5" ht="14.25">
      <c r="A217" s="54">
        <v>21004</v>
      </c>
      <c r="B217" s="24" t="s">
        <v>1228</v>
      </c>
      <c r="C217" s="9">
        <v>4</v>
      </c>
      <c r="D217" s="8" t="s">
        <v>1128</v>
      </c>
      <c r="E217">
        <f t="shared" si="3"/>
        <v>237</v>
      </c>
    </row>
    <row r="218" spans="1:5" ht="42.75">
      <c r="A218" s="54">
        <v>2100499</v>
      </c>
      <c r="B218" s="24" t="s">
        <v>1389</v>
      </c>
      <c r="C218" s="9">
        <v>4</v>
      </c>
      <c r="D218" s="8" t="s">
        <v>1128</v>
      </c>
      <c r="E218">
        <f t="shared" si="3"/>
        <v>106</v>
      </c>
    </row>
    <row r="219" spans="1:5" ht="14.25">
      <c r="A219" s="54">
        <v>21005</v>
      </c>
      <c r="B219" s="24" t="s">
        <v>1228</v>
      </c>
      <c r="C219" s="9">
        <v>690</v>
      </c>
      <c r="D219" s="8" t="s">
        <v>1128</v>
      </c>
      <c r="E219">
        <f t="shared" si="3"/>
        <v>4091</v>
      </c>
    </row>
    <row r="220" spans="1:5" ht="42.75">
      <c r="A220" s="54">
        <v>2100506</v>
      </c>
      <c r="B220" s="24" t="s">
        <v>1657</v>
      </c>
      <c r="C220" s="9">
        <v>690</v>
      </c>
      <c r="D220" s="8" t="s">
        <v>1128</v>
      </c>
      <c r="E220">
        <f t="shared" si="3"/>
        <v>3966</v>
      </c>
    </row>
    <row r="221" spans="1:5" ht="14.25">
      <c r="A221" s="54">
        <v>21007</v>
      </c>
      <c r="B221" s="24" t="s">
        <v>1228</v>
      </c>
      <c r="C221" s="9">
        <v>16.239999999999998</v>
      </c>
      <c r="D221" s="8" t="s">
        <v>1128</v>
      </c>
      <c r="E221">
        <f t="shared" si="3"/>
        <v>1770.24</v>
      </c>
    </row>
    <row r="222" spans="1:5" ht="57">
      <c r="A222" s="54">
        <v>2100799</v>
      </c>
      <c r="B222" s="24" t="s">
        <v>1658</v>
      </c>
      <c r="C222" s="9">
        <v>16.239999999999998</v>
      </c>
      <c r="D222" s="8" t="s">
        <v>1128</v>
      </c>
      <c r="E222">
        <f t="shared" si="3"/>
        <v>206.24</v>
      </c>
    </row>
    <row r="223" spans="1:5" ht="14.25">
      <c r="A223" s="54">
        <v>21010</v>
      </c>
      <c r="B223" s="24" t="s">
        <v>1228</v>
      </c>
      <c r="C223" s="9">
        <v>5</v>
      </c>
      <c r="D223" s="8" t="s">
        <v>1128</v>
      </c>
      <c r="E223">
        <f t="shared" si="3"/>
        <v>40</v>
      </c>
    </row>
    <row r="224" spans="1:5" ht="42.75">
      <c r="A224" s="54">
        <v>2101016</v>
      </c>
      <c r="B224" s="24" t="s">
        <v>1659</v>
      </c>
      <c r="C224" s="9">
        <v>5</v>
      </c>
      <c r="D224" s="8" t="s">
        <v>1128</v>
      </c>
      <c r="E224">
        <f t="shared" si="3"/>
        <v>10</v>
      </c>
    </row>
    <row r="225" spans="1:5" ht="14.25">
      <c r="A225" s="54">
        <v>211</v>
      </c>
      <c r="B225" s="25" t="s">
        <v>1627</v>
      </c>
      <c r="C225" s="9">
        <v>195.46999999999997</v>
      </c>
      <c r="D225" s="8" t="s">
        <v>1128</v>
      </c>
      <c r="E225">
        <f t="shared" si="3"/>
        <v>496.46999999999997</v>
      </c>
    </row>
    <row r="226" spans="1:5" ht="14.25">
      <c r="A226" s="54">
        <v>21104</v>
      </c>
      <c r="B226" s="26" t="s">
        <v>1228</v>
      </c>
      <c r="C226" s="9">
        <v>191.70999999999998</v>
      </c>
      <c r="D226" s="8" t="s">
        <v>1128</v>
      </c>
      <c r="E226">
        <f t="shared" si="3"/>
        <v>296.70999999999998</v>
      </c>
    </row>
    <row r="227" spans="1:5" ht="42.75">
      <c r="A227" s="54">
        <v>2110402</v>
      </c>
      <c r="B227" s="24" t="s">
        <v>1419</v>
      </c>
      <c r="C227" s="9">
        <v>191.70999999999998</v>
      </c>
      <c r="D227" s="8" t="s">
        <v>1128</v>
      </c>
      <c r="E227">
        <f t="shared" si="3"/>
        <v>296.70999999999998</v>
      </c>
    </row>
    <row r="228" spans="1:5" ht="14.25">
      <c r="A228" s="54">
        <v>21111</v>
      </c>
      <c r="B228" s="24" t="s">
        <v>1228</v>
      </c>
      <c r="C228" s="9">
        <v>3.76</v>
      </c>
      <c r="D228" s="8" t="s">
        <v>1128</v>
      </c>
      <c r="E228">
        <f t="shared" si="3"/>
        <v>3.76</v>
      </c>
    </row>
    <row r="229" spans="1:5" ht="14.25">
      <c r="A229" s="54">
        <v>2111199</v>
      </c>
      <c r="B229" s="24" t="s">
        <v>1420</v>
      </c>
      <c r="C229" s="9">
        <v>3.76</v>
      </c>
      <c r="D229" s="8" t="s">
        <v>1128</v>
      </c>
      <c r="E229">
        <f t="shared" si="3"/>
        <v>3.76</v>
      </c>
    </row>
    <row r="230" spans="1:5" ht="14.25">
      <c r="A230" s="54">
        <v>212</v>
      </c>
      <c r="B230" s="25" t="s">
        <v>1629</v>
      </c>
      <c r="C230" s="9">
        <v>743.68</v>
      </c>
      <c r="D230" s="8" t="s">
        <v>1128</v>
      </c>
      <c r="E230">
        <f t="shared" si="3"/>
        <v>37883.68</v>
      </c>
    </row>
    <row r="231" spans="1:5" ht="14.25">
      <c r="A231" s="54">
        <v>21201</v>
      </c>
      <c r="B231" s="26" t="s">
        <v>1228</v>
      </c>
      <c r="C231" s="9">
        <v>743.68</v>
      </c>
      <c r="D231" s="8" t="s">
        <v>1128</v>
      </c>
      <c r="E231">
        <f t="shared" si="3"/>
        <v>8471.68</v>
      </c>
    </row>
    <row r="232" spans="1:5" ht="42.75">
      <c r="A232" s="54">
        <v>2120102</v>
      </c>
      <c r="B232" s="24" t="s">
        <v>1660</v>
      </c>
      <c r="C232" s="9">
        <v>152.38</v>
      </c>
      <c r="D232" s="8" t="s">
        <v>1128</v>
      </c>
      <c r="E232">
        <f t="shared" si="3"/>
        <v>152.38</v>
      </c>
    </row>
    <row r="233" spans="1:5" ht="42.75">
      <c r="A233" s="54">
        <v>2120104</v>
      </c>
      <c r="B233" s="24" t="s">
        <v>1630</v>
      </c>
      <c r="C233" s="9">
        <v>591.29999999999995</v>
      </c>
      <c r="D233" s="8" t="s">
        <v>1128</v>
      </c>
      <c r="E233">
        <f t="shared" si="3"/>
        <v>5437.3</v>
      </c>
    </row>
    <row r="234" spans="1:5" ht="14.25">
      <c r="A234" s="54">
        <v>213</v>
      </c>
      <c r="B234" s="25" t="s">
        <v>1635</v>
      </c>
      <c r="C234" s="9">
        <v>401.94</v>
      </c>
      <c r="D234" s="8" t="s">
        <v>1128</v>
      </c>
      <c r="E234">
        <f t="shared" si="3"/>
        <v>7558.94</v>
      </c>
    </row>
    <row r="235" spans="1:5" ht="14.25">
      <c r="A235" s="54">
        <v>21301</v>
      </c>
      <c r="B235" s="26" t="s">
        <v>1228</v>
      </c>
      <c r="C235" s="9">
        <v>173.23</v>
      </c>
      <c r="D235" s="8" t="s">
        <v>1128</v>
      </c>
      <c r="E235">
        <f t="shared" si="3"/>
        <v>2458.23</v>
      </c>
    </row>
    <row r="236" spans="1:5" ht="28.5">
      <c r="A236" s="54">
        <v>2130102</v>
      </c>
      <c r="B236" s="24" t="s">
        <v>1450</v>
      </c>
      <c r="C236" s="9">
        <v>111.22999999999999</v>
      </c>
      <c r="D236" s="8" t="s">
        <v>1128</v>
      </c>
      <c r="E236">
        <f t="shared" si="3"/>
        <v>111.22999999999999</v>
      </c>
    </row>
    <row r="237" spans="1:5" ht="28.5">
      <c r="A237" s="54">
        <v>2130108</v>
      </c>
      <c r="B237" s="24" t="s">
        <v>1661</v>
      </c>
      <c r="C237" s="9">
        <v>48</v>
      </c>
      <c r="D237" s="8" t="s">
        <v>1128</v>
      </c>
      <c r="E237">
        <f t="shared" si="3"/>
        <v>323</v>
      </c>
    </row>
    <row r="238" spans="1:5" ht="28.5">
      <c r="A238" s="54">
        <v>2130109</v>
      </c>
      <c r="B238" s="24" t="s">
        <v>1662</v>
      </c>
      <c r="C238" s="9">
        <v>1</v>
      </c>
      <c r="D238" s="8" t="s">
        <v>1128</v>
      </c>
      <c r="E238">
        <f t="shared" si="3"/>
        <v>1</v>
      </c>
    </row>
    <row r="239" spans="1:5" ht="28.5">
      <c r="A239" s="54">
        <v>2130199</v>
      </c>
      <c r="B239" s="24" t="s">
        <v>1663</v>
      </c>
      <c r="C239" s="9">
        <v>13</v>
      </c>
      <c r="D239" s="8" t="s">
        <v>1128</v>
      </c>
      <c r="E239">
        <f t="shared" si="3"/>
        <v>403</v>
      </c>
    </row>
    <row r="240" spans="1:5" ht="14.25">
      <c r="A240" s="54">
        <v>21303</v>
      </c>
      <c r="B240" s="24" t="s">
        <v>1228</v>
      </c>
      <c r="C240" s="9">
        <v>66</v>
      </c>
      <c r="D240" s="8" t="s">
        <v>1128</v>
      </c>
      <c r="E240">
        <f t="shared" si="3"/>
        <v>986</v>
      </c>
    </row>
    <row r="241" spans="1:5" ht="42.75">
      <c r="A241" s="54">
        <v>2130306</v>
      </c>
      <c r="B241" s="24" t="s">
        <v>1664</v>
      </c>
      <c r="C241" s="9">
        <v>56</v>
      </c>
      <c r="D241" s="8" t="s">
        <v>1128</v>
      </c>
      <c r="E241">
        <f t="shared" si="3"/>
        <v>56</v>
      </c>
    </row>
    <row r="242" spans="1:5" ht="14.25">
      <c r="A242" s="54">
        <v>2130314</v>
      </c>
      <c r="B242" s="24" t="s">
        <v>1474</v>
      </c>
      <c r="C242" s="9">
        <v>10</v>
      </c>
      <c r="D242" s="8" t="s">
        <v>1128</v>
      </c>
      <c r="E242">
        <f t="shared" si="3"/>
        <v>170</v>
      </c>
    </row>
    <row r="243" spans="1:5" ht="14.25">
      <c r="A243" s="54">
        <v>21307</v>
      </c>
      <c r="B243" s="24" t="s">
        <v>1228</v>
      </c>
      <c r="C243" s="9">
        <v>162.71</v>
      </c>
      <c r="D243" s="8" t="s">
        <v>1128</v>
      </c>
      <c r="E243">
        <f t="shared" si="3"/>
        <v>4022.71</v>
      </c>
    </row>
    <row r="244" spans="1:5" ht="57">
      <c r="A244" s="54">
        <v>2130705</v>
      </c>
      <c r="B244" s="24" t="s">
        <v>1665</v>
      </c>
      <c r="C244" s="9">
        <v>162.71</v>
      </c>
      <c r="D244" s="8" t="s">
        <v>1128</v>
      </c>
      <c r="E244">
        <f t="shared" si="3"/>
        <v>462.71000000000004</v>
      </c>
    </row>
    <row r="245" spans="1:5" ht="14.25">
      <c r="A245" s="54">
        <v>215</v>
      </c>
      <c r="B245" s="25" t="s">
        <v>1501</v>
      </c>
      <c r="C245" s="9">
        <v>60.82</v>
      </c>
      <c r="D245" s="8" t="s">
        <v>1128</v>
      </c>
      <c r="E245">
        <f t="shared" si="3"/>
        <v>7806.82</v>
      </c>
    </row>
    <row r="246" spans="1:5" ht="14.25">
      <c r="A246" s="54">
        <v>21506</v>
      </c>
      <c r="B246" s="26" t="s">
        <v>1228</v>
      </c>
      <c r="C246" s="9">
        <v>60.82</v>
      </c>
      <c r="D246" s="8" t="s">
        <v>1128</v>
      </c>
      <c r="E246">
        <f t="shared" si="3"/>
        <v>311.82</v>
      </c>
    </row>
    <row r="247" spans="1:5" ht="28.5">
      <c r="A247" s="54">
        <v>2150699</v>
      </c>
      <c r="B247" s="24" t="s">
        <v>1511</v>
      </c>
      <c r="C247" s="9">
        <v>60.82</v>
      </c>
      <c r="D247" s="8" t="s">
        <v>1128</v>
      </c>
      <c r="E247">
        <f t="shared" si="3"/>
        <v>119.82</v>
      </c>
    </row>
    <row r="248" spans="1:5" ht="14.25">
      <c r="A248" s="54">
        <v>216</v>
      </c>
      <c r="B248" s="28" t="s">
        <v>1666</v>
      </c>
      <c r="C248" s="9">
        <v>5</v>
      </c>
      <c r="D248" s="8" t="s">
        <v>1128</v>
      </c>
      <c r="E248">
        <f t="shared" si="3"/>
        <v>605</v>
      </c>
    </row>
    <row r="249" spans="1:5" ht="14.25">
      <c r="A249" s="54">
        <v>21605</v>
      </c>
      <c r="B249" s="29" t="s">
        <v>1228</v>
      </c>
      <c r="C249" s="9">
        <v>5</v>
      </c>
      <c r="D249" s="8" t="s">
        <v>1128</v>
      </c>
      <c r="E249">
        <f t="shared" si="3"/>
        <v>605</v>
      </c>
    </row>
    <row r="250" spans="1:5" ht="57">
      <c r="A250" s="54">
        <v>2160599</v>
      </c>
      <c r="B250" s="24" t="s">
        <v>1667</v>
      </c>
      <c r="C250" s="9">
        <v>5</v>
      </c>
      <c r="D250" s="8" t="s">
        <v>1128</v>
      </c>
      <c r="E250">
        <f t="shared" si="3"/>
        <v>605</v>
      </c>
    </row>
    <row r="251" spans="1:5" ht="14.25">
      <c r="A251" s="58">
        <v>201</v>
      </c>
      <c r="B251" s="30" t="s">
        <v>1118</v>
      </c>
      <c r="C251" s="10">
        <v>3300</v>
      </c>
      <c r="D251" s="11" t="s">
        <v>1307</v>
      </c>
      <c r="E251">
        <f t="shared" si="3"/>
        <v>24633.19</v>
      </c>
    </row>
    <row r="252" spans="1:5" ht="14.25">
      <c r="A252" s="58">
        <v>20103</v>
      </c>
      <c r="B252" s="28" t="s">
        <v>1668</v>
      </c>
      <c r="C252" s="12">
        <v>3300</v>
      </c>
      <c r="D252" s="11" t="s">
        <v>1307</v>
      </c>
      <c r="E252">
        <f t="shared" si="3"/>
        <v>19673.66</v>
      </c>
    </row>
    <row r="253" spans="1:5" ht="14.25">
      <c r="A253" s="58">
        <v>2010301</v>
      </c>
      <c r="B253" s="28" t="s">
        <v>1121</v>
      </c>
      <c r="C253" s="13">
        <v>3300</v>
      </c>
      <c r="D253" s="11" t="s">
        <v>1307</v>
      </c>
      <c r="E253">
        <f t="shared" si="3"/>
        <v>17428.16</v>
      </c>
    </row>
    <row r="254" spans="1:5" ht="14.25">
      <c r="A254" s="58">
        <v>204</v>
      </c>
      <c r="B254" s="30" t="s">
        <v>1210</v>
      </c>
      <c r="C254" s="10">
        <v>400</v>
      </c>
      <c r="D254" s="11" t="s">
        <v>1307</v>
      </c>
      <c r="E254">
        <f t="shared" si="3"/>
        <v>3088.8599999999997</v>
      </c>
    </row>
    <row r="255" spans="1:5" ht="14.25">
      <c r="A255" s="58">
        <v>20402</v>
      </c>
      <c r="B255" s="30" t="s">
        <v>1214</v>
      </c>
      <c r="C255" s="12">
        <v>400</v>
      </c>
      <c r="D255" s="11" t="s">
        <v>1307</v>
      </c>
      <c r="E255">
        <f t="shared" si="3"/>
        <v>2691</v>
      </c>
    </row>
    <row r="256" spans="1:5" ht="14.25">
      <c r="A256" s="58">
        <v>2040204</v>
      </c>
      <c r="B256" s="30" t="s">
        <v>1669</v>
      </c>
      <c r="C256" s="10">
        <v>400</v>
      </c>
      <c r="D256" s="11" t="s">
        <v>1307</v>
      </c>
      <c r="E256">
        <f t="shared" si="3"/>
        <v>2438</v>
      </c>
    </row>
    <row r="257" spans="1:5" ht="14.25">
      <c r="A257" s="51">
        <v>205</v>
      </c>
      <c r="B257" s="28" t="s">
        <v>1599</v>
      </c>
      <c r="C257" s="10">
        <v>1000</v>
      </c>
      <c r="D257" s="11" t="s">
        <v>1307</v>
      </c>
      <c r="E257">
        <f t="shared" si="3"/>
        <v>6020.6</v>
      </c>
    </row>
    <row r="258" spans="1:5" ht="14.25">
      <c r="A258" s="51">
        <v>20502</v>
      </c>
      <c r="B258" s="28" t="s">
        <v>1237</v>
      </c>
      <c r="C258" s="10">
        <v>1000</v>
      </c>
      <c r="D258" s="11" t="s">
        <v>1307</v>
      </c>
      <c r="E258">
        <f t="shared" ref="E258:E321" si="4">SUMIF(A:A,A258,C:C)</f>
        <v>4586.6000000000004</v>
      </c>
    </row>
    <row r="259" spans="1:5" ht="14.25">
      <c r="A259" s="51">
        <v>2050202</v>
      </c>
      <c r="B259" s="28" t="s">
        <v>1239</v>
      </c>
      <c r="C259" s="10">
        <v>1000</v>
      </c>
      <c r="D259" s="11" t="s">
        <v>1307</v>
      </c>
      <c r="E259">
        <f t="shared" si="4"/>
        <v>2554</v>
      </c>
    </row>
    <row r="260" spans="1:5" ht="14.25">
      <c r="A260" s="51">
        <v>206</v>
      </c>
      <c r="B260" s="28" t="s">
        <v>1603</v>
      </c>
      <c r="C260" s="10">
        <v>20</v>
      </c>
      <c r="D260" s="11" t="s">
        <v>1307</v>
      </c>
      <c r="E260">
        <f t="shared" si="4"/>
        <v>364</v>
      </c>
    </row>
    <row r="261" spans="1:5" ht="14.25">
      <c r="A261" s="51">
        <v>20601</v>
      </c>
      <c r="B261" s="28" t="s">
        <v>1260</v>
      </c>
      <c r="C261" s="10">
        <v>20</v>
      </c>
      <c r="D261" s="11" t="s">
        <v>1307</v>
      </c>
      <c r="E261">
        <f t="shared" si="4"/>
        <v>253</v>
      </c>
    </row>
    <row r="262" spans="1:5" ht="14.25">
      <c r="A262" s="51">
        <v>2060102</v>
      </c>
      <c r="B262" s="28" t="s">
        <v>1122</v>
      </c>
      <c r="C262" s="10">
        <v>20</v>
      </c>
      <c r="D262" s="11" t="s">
        <v>1307</v>
      </c>
      <c r="E262">
        <f t="shared" si="4"/>
        <v>170</v>
      </c>
    </row>
    <row r="263" spans="1:5" ht="14.25">
      <c r="A263" s="51">
        <v>207</v>
      </c>
      <c r="B263" s="28" t="s">
        <v>1604</v>
      </c>
      <c r="C263" s="10">
        <v>50</v>
      </c>
      <c r="D263" s="11" t="s">
        <v>1307</v>
      </c>
      <c r="E263">
        <f t="shared" si="4"/>
        <v>397.34000000000003</v>
      </c>
    </row>
    <row r="264" spans="1:5" ht="14.25">
      <c r="A264" s="51">
        <v>20701</v>
      </c>
      <c r="B264" s="28" t="s">
        <v>1275</v>
      </c>
      <c r="C264" s="10">
        <v>50</v>
      </c>
      <c r="D264" s="11" t="s">
        <v>1307</v>
      </c>
      <c r="E264">
        <f t="shared" si="4"/>
        <v>289.24</v>
      </c>
    </row>
    <row r="265" spans="1:5" ht="14.25">
      <c r="A265" s="51">
        <v>2070109</v>
      </c>
      <c r="B265" s="28" t="s">
        <v>1280</v>
      </c>
      <c r="C265" s="10">
        <v>50</v>
      </c>
      <c r="D265" s="11" t="s">
        <v>1307</v>
      </c>
      <c r="E265">
        <f t="shared" si="4"/>
        <v>204</v>
      </c>
    </row>
    <row r="266" spans="1:5" ht="14.25">
      <c r="A266" s="51">
        <v>208</v>
      </c>
      <c r="B266" s="28" t="s">
        <v>1607</v>
      </c>
      <c r="C266" s="10">
        <v>4600</v>
      </c>
      <c r="D266" s="11" t="s">
        <v>1307</v>
      </c>
      <c r="E266">
        <f t="shared" si="4"/>
        <v>14313.68</v>
      </c>
    </row>
    <row r="267" spans="1:5" ht="14.25">
      <c r="A267" s="51">
        <v>20801</v>
      </c>
      <c r="B267" s="28" t="s">
        <v>1298</v>
      </c>
      <c r="C267" s="10">
        <v>1800</v>
      </c>
      <c r="D267" s="11" t="s">
        <v>1307</v>
      </c>
      <c r="E267">
        <f t="shared" si="4"/>
        <v>4859.1000000000004</v>
      </c>
    </row>
    <row r="268" spans="1:5" ht="14.25">
      <c r="A268" s="51">
        <v>2080101</v>
      </c>
      <c r="B268" s="28" t="s">
        <v>1121</v>
      </c>
      <c r="C268" s="10">
        <v>900</v>
      </c>
      <c r="D268" s="11" t="s">
        <v>1307</v>
      </c>
      <c r="E268">
        <f t="shared" si="4"/>
        <v>1220</v>
      </c>
    </row>
    <row r="269" spans="1:5" ht="14.25">
      <c r="A269" s="51">
        <v>2080199</v>
      </c>
      <c r="B269" s="28" t="s">
        <v>1306</v>
      </c>
      <c r="C269" s="10">
        <v>900</v>
      </c>
      <c r="D269" s="11" t="s">
        <v>1307</v>
      </c>
      <c r="E269">
        <f t="shared" si="4"/>
        <v>3193</v>
      </c>
    </row>
    <row r="270" spans="1:5" ht="14.25">
      <c r="A270" s="51">
        <v>20802</v>
      </c>
      <c r="B270" s="28" t="s">
        <v>1308</v>
      </c>
      <c r="C270" s="10">
        <v>800</v>
      </c>
      <c r="D270" s="11" t="s">
        <v>1307</v>
      </c>
      <c r="E270">
        <f t="shared" si="4"/>
        <v>1165</v>
      </c>
    </row>
    <row r="271" spans="1:5" ht="14.25">
      <c r="A271" s="51">
        <v>2080201</v>
      </c>
      <c r="B271" s="28" t="s">
        <v>1121</v>
      </c>
      <c r="C271" s="10">
        <v>800</v>
      </c>
      <c r="D271" s="11" t="s">
        <v>1307</v>
      </c>
      <c r="E271">
        <f t="shared" si="4"/>
        <v>854</v>
      </c>
    </row>
    <row r="272" spans="1:5" ht="14.25">
      <c r="A272" s="51">
        <v>20808</v>
      </c>
      <c r="B272" s="28" t="s">
        <v>1331</v>
      </c>
      <c r="C272" s="10">
        <v>800</v>
      </c>
      <c r="D272" s="11" t="s">
        <v>1307</v>
      </c>
      <c r="E272">
        <f t="shared" si="4"/>
        <v>2001</v>
      </c>
    </row>
    <row r="273" spans="1:5" ht="14.25">
      <c r="A273" s="51">
        <v>2080899</v>
      </c>
      <c r="B273" s="28" t="s">
        <v>1337</v>
      </c>
      <c r="C273" s="10">
        <v>800</v>
      </c>
      <c r="D273" s="11" t="s">
        <v>1307</v>
      </c>
      <c r="E273">
        <f t="shared" si="4"/>
        <v>1371</v>
      </c>
    </row>
    <row r="274" spans="1:5" ht="14.25">
      <c r="A274" s="51">
        <v>20810</v>
      </c>
      <c r="B274" s="28" t="s">
        <v>1343</v>
      </c>
      <c r="C274" s="10">
        <v>300</v>
      </c>
      <c r="D274" s="11" t="s">
        <v>1307</v>
      </c>
      <c r="E274">
        <f t="shared" si="4"/>
        <v>2040.5</v>
      </c>
    </row>
    <row r="275" spans="1:5" ht="14.25">
      <c r="A275" s="51">
        <v>2081005</v>
      </c>
      <c r="B275" s="28" t="s">
        <v>1347</v>
      </c>
      <c r="C275" s="10">
        <v>300</v>
      </c>
      <c r="D275" s="11" t="s">
        <v>1307</v>
      </c>
      <c r="E275">
        <f t="shared" si="4"/>
        <v>394</v>
      </c>
    </row>
    <row r="276" spans="1:5" ht="14.25">
      <c r="A276" s="51">
        <v>20811</v>
      </c>
      <c r="B276" s="28" t="s">
        <v>1349</v>
      </c>
      <c r="C276" s="10">
        <v>10</v>
      </c>
      <c r="D276" s="11" t="s">
        <v>1307</v>
      </c>
      <c r="E276">
        <f t="shared" si="4"/>
        <v>208</v>
      </c>
    </row>
    <row r="277" spans="1:5" ht="14.25">
      <c r="A277" s="51">
        <v>2081101</v>
      </c>
      <c r="B277" s="28" t="s">
        <v>1121</v>
      </c>
      <c r="C277" s="10">
        <v>10</v>
      </c>
      <c r="D277" s="11" t="s">
        <v>1307</v>
      </c>
      <c r="E277">
        <f t="shared" si="4"/>
        <v>10</v>
      </c>
    </row>
    <row r="278" spans="1:5" ht="14.25">
      <c r="A278" s="51">
        <v>20899</v>
      </c>
      <c r="B278" s="28" t="s">
        <v>1670</v>
      </c>
      <c r="C278" s="10">
        <v>890</v>
      </c>
      <c r="D278" s="11" t="s">
        <v>1307</v>
      </c>
      <c r="E278">
        <f t="shared" si="4"/>
        <v>1151.08</v>
      </c>
    </row>
    <row r="279" spans="1:5" ht="14.25">
      <c r="A279" s="51">
        <v>2089901</v>
      </c>
      <c r="B279" s="28" t="s">
        <v>1671</v>
      </c>
      <c r="C279" s="10">
        <v>890</v>
      </c>
      <c r="D279" s="11" t="s">
        <v>1307</v>
      </c>
      <c r="E279">
        <f t="shared" si="4"/>
        <v>1151.08</v>
      </c>
    </row>
    <row r="280" spans="1:5" ht="14.25">
      <c r="A280" s="51">
        <v>210</v>
      </c>
      <c r="B280" s="28" t="s">
        <v>1371</v>
      </c>
      <c r="C280" s="10">
        <v>3900</v>
      </c>
      <c r="D280" s="11" t="s">
        <v>1307</v>
      </c>
      <c r="E280">
        <f t="shared" si="4"/>
        <v>9133.08</v>
      </c>
    </row>
    <row r="281" spans="1:5" ht="14.25">
      <c r="A281" s="51">
        <v>21003</v>
      </c>
      <c r="B281" s="28" t="s">
        <v>1378</v>
      </c>
      <c r="C281" s="10">
        <v>1900</v>
      </c>
      <c r="D281" s="11" t="s">
        <v>1307</v>
      </c>
      <c r="E281">
        <f t="shared" si="4"/>
        <v>2964</v>
      </c>
    </row>
    <row r="282" spans="1:5" ht="14.25">
      <c r="A282" s="51">
        <v>2100301</v>
      </c>
      <c r="B282" s="28" t="s">
        <v>1379</v>
      </c>
      <c r="C282" s="10">
        <v>700</v>
      </c>
      <c r="D282" s="11" t="s">
        <v>1307</v>
      </c>
      <c r="E282">
        <f t="shared" si="4"/>
        <v>1050</v>
      </c>
    </row>
    <row r="283" spans="1:5" ht="14.25">
      <c r="A283" s="51">
        <v>2100302</v>
      </c>
      <c r="B283" s="28" t="s">
        <v>1672</v>
      </c>
      <c r="C283" s="10">
        <v>1200</v>
      </c>
      <c r="D283" s="11" t="s">
        <v>1307</v>
      </c>
      <c r="E283">
        <f t="shared" si="4"/>
        <v>1907</v>
      </c>
    </row>
    <row r="284" spans="1:5" ht="14.25">
      <c r="A284" s="51">
        <v>21005</v>
      </c>
      <c r="B284" s="28" t="s">
        <v>1390</v>
      </c>
      <c r="C284" s="10">
        <v>900</v>
      </c>
      <c r="D284" s="11" t="s">
        <v>1307</v>
      </c>
      <c r="E284">
        <f t="shared" si="4"/>
        <v>4091</v>
      </c>
    </row>
    <row r="285" spans="1:5" ht="14.25">
      <c r="A285" s="51">
        <v>2100506</v>
      </c>
      <c r="B285" s="28" t="s">
        <v>1395</v>
      </c>
      <c r="C285" s="10">
        <v>900</v>
      </c>
      <c r="D285" s="11" t="s">
        <v>1307</v>
      </c>
      <c r="E285">
        <f t="shared" si="4"/>
        <v>3966</v>
      </c>
    </row>
    <row r="286" spans="1:5" ht="14.25">
      <c r="A286" s="51">
        <v>21007</v>
      </c>
      <c r="B286" s="28" t="s">
        <v>1399</v>
      </c>
      <c r="C286" s="10">
        <v>1100</v>
      </c>
      <c r="D286" s="11" t="s">
        <v>1307</v>
      </c>
      <c r="E286">
        <f t="shared" si="4"/>
        <v>1770.24</v>
      </c>
    </row>
    <row r="287" spans="1:5" ht="14.25">
      <c r="A287" s="51">
        <v>2100718</v>
      </c>
      <c r="B287" s="28" t="s">
        <v>1402</v>
      </c>
      <c r="C287" s="10">
        <v>1100</v>
      </c>
      <c r="D287" s="11" t="s">
        <v>1307</v>
      </c>
      <c r="E287">
        <f t="shared" si="4"/>
        <v>1100</v>
      </c>
    </row>
    <row r="288" spans="1:5" ht="14.25">
      <c r="A288" s="51">
        <v>212</v>
      </c>
      <c r="B288" s="28" t="s">
        <v>1629</v>
      </c>
      <c r="C288" s="10">
        <v>2425</v>
      </c>
      <c r="D288" s="11" t="s">
        <v>1307</v>
      </c>
      <c r="E288">
        <f t="shared" si="4"/>
        <v>37883.68</v>
      </c>
    </row>
    <row r="289" spans="1:5" ht="14.25">
      <c r="A289" s="51">
        <v>21201</v>
      </c>
      <c r="B289" s="28" t="s">
        <v>1423</v>
      </c>
      <c r="C289" s="10">
        <v>725</v>
      </c>
      <c r="D289" s="11" t="s">
        <v>1307</v>
      </c>
      <c r="E289">
        <f t="shared" si="4"/>
        <v>8471.68</v>
      </c>
    </row>
    <row r="290" spans="1:5" ht="14.25">
      <c r="A290" s="51">
        <v>2120101</v>
      </c>
      <c r="B290" s="28" t="s">
        <v>1121</v>
      </c>
      <c r="C290" s="10">
        <v>125</v>
      </c>
      <c r="D290" s="11" t="s">
        <v>1307</v>
      </c>
      <c r="E290">
        <f t="shared" si="4"/>
        <v>975</v>
      </c>
    </row>
    <row r="291" spans="1:5" ht="14.25">
      <c r="A291" s="51">
        <v>2120103</v>
      </c>
      <c r="B291" s="28" t="s">
        <v>1424</v>
      </c>
      <c r="C291" s="10">
        <v>600</v>
      </c>
      <c r="D291" s="11" t="s">
        <v>1307</v>
      </c>
      <c r="E291">
        <f t="shared" si="4"/>
        <v>600</v>
      </c>
    </row>
    <row r="292" spans="1:5" ht="14.25">
      <c r="A292" s="51">
        <v>21202</v>
      </c>
      <c r="B292" s="28" t="s">
        <v>1673</v>
      </c>
      <c r="C292" s="10">
        <v>300</v>
      </c>
      <c r="D292" s="11" t="s">
        <v>1307</v>
      </c>
      <c r="E292">
        <f t="shared" si="4"/>
        <v>313</v>
      </c>
    </row>
    <row r="293" spans="1:5" ht="14.25">
      <c r="A293" s="51">
        <v>2120201</v>
      </c>
      <c r="B293" s="28" t="s">
        <v>1674</v>
      </c>
      <c r="C293" s="10">
        <v>300</v>
      </c>
      <c r="D293" s="11" t="s">
        <v>1307</v>
      </c>
      <c r="E293">
        <f t="shared" si="4"/>
        <v>313</v>
      </c>
    </row>
    <row r="294" spans="1:5" ht="14.25">
      <c r="A294" s="51">
        <v>21203</v>
      </c>
      <c r="B294" s="28" t="s">
        <v>1430</v>
      </c>
      <c r="C294" s="10">
        <v>1100</v>
      </c>
      <c r="D294" s="11" t="s">
        <v>1307</v>
      </c>
      <c r="E294">
        <f t="shared" si="4"/>
        <v>27844</v>
      </c>
    </row>
    <row r="295" spans="1:5" ht="14.25">
      <c r="A295" s="51">
        <v>2120303</v>
      </c>
      <c r="B295" s="28" t="s">
        <v>1431</v>
      </c>
      <c r="C295" s="10">
        <v>300</v>
      </c>
      <c r="D295" s="11" t="s">
        <v>1307</v>
      </c>
      <c r="E295">
        <f t="shared" si="4"/>
        <v>3433</v>
      </c>
    </row>
    <row r="296" spans="1:5" ht="14.25">
      <c r="A296" s="51">
        <v>2120399</v>
      </c>
      <c r="B296" s="28" t="s">
        <v>1675</v>
      </c>
      <c r="C296" s="10">
        <v>800</v>
      </c>
      <c r="D296" s="11" t="s">
        <v>1307</v>
      </c>
      <c r="E296">
        <f t="shared" si="4"/>
        <v>24411</v>
      </c>
    </row>
    <row r="297" spans="1:5" ht="14.25">
      <c r="A297" s="51">
        <v>21205</v>
      </c>
      <c r="B297" s="28" t="s">
        <v>1676</v>
      </c>
      <c r="C297" s="10">
        <v>300</v>
      </c>
      <c r="D297" s="11" t="s">
        <v>1307</v>
      </c>
      <c r="E297">
        <f t="shared" si="4"/>
        <v>1005</v>
      </c>
    </row>
    <row r="298" spans="1:5" ht="14.25">
      <c r="A298" s="51">
        <v>2120501</v>
      </c>
      <c r="B298" s="28" t="s">
        <v>1677</v>
      </c>
      <c r="C298" s="10">
        <v>300</v>
      </c>
      <c r="D298" s="11" t="s">
        <v>1307</v>
      </c>
      <c r="E298">
        <f t="shared" si="4"/>
        <v>1005</v>
      </c>
    </row>
    <row r="299" spans="1:5" ht="14.25">
      <c r="A299" s="51">
        <v>213</v>
      </c>
      <c r="B299" s="28" t="s">
        <v>1635</v>
      </c>
      <c r="C299" s="10">
        <v>750</v>
      </c>
      <c r="D299" s="11" t="s">
        <v>1307</v>
      </c>
      <c r="E299">
        <f t="shared" si="4"/>
        <v>7558.94</v>
      </c>
    </row>
    <row r="300" spans="1:5" ht="14.25">
      <c r="A300" s="51">
        <v>21301</v>
      </c>
      <c r="B300" s="28" t="s">
        <v>1449</v>
      </c>
      <c r="C300" s="10">
        <v>600</v>
      </c>
      <c r="D300" s="11" t="s">
        <v>1307</v>
      </c>
      <c r="E300">
        <f t="shared" si="4"/>
        <v>2458.23</v>
      </c>
    </row>
    <row r="301" spans="1:5" ht="14.25">
      <c r="A301" s="51">
        <v>2130104</v>
      </c>
      <c r="B301" s="28" t="s">
        <v>1126</v>
      </c>
      <c r="C301" s="10">
        <v>300</v>
      </c>
      <c r="D301" s="11" t="s">
        <v>1307</v>
      </c>
      <c r="E301">
        <f t="shared" si="4"/>
        <v>516</v>
      </c>
    </row>
    <row r="302" spans="1:5" ht="14.25">
      <c r="A302" s="51">
        <v>2130108</v>
      </c>
      <c r="B302" s="28" t="s">
        <v>1452</v>
      </c>
      <c r="C302" s="10">
        <v>150</v>
      </c>
      <c r="D302" s="11" t="s">
        <v>1307</v>
      </c>
      <c r="E302">
        <f t="shared" si="4"/>
        <v>323</v>
      </c>
    </row>
    <row r="303" spans="1:5" ht="14.25">
      <c r="A303" s="51">
        <v>2130199</v>
      </c>
      <c r="B303" s="28" t="s">
        <v>1459</v>
      </c>
      <c r="C303" s="10">
        <v>150</v>
      </c>
      <c r="D303" s="11" t="s">
        <v>1307</v>
      </c>
      <c r="E303">
        <f t="shared" si="4"/>
        <v>403</v>
      </c>
    </row>
    <row r="304" spans="1:5" ht="14.25">
      <c r="A304" s="51">
        <v>21303</v>
      </c>
      <c r="B304" s="28" t="s">
        <v>1467</v>
      </c>
      <c r="C304" s="10">
        <v>150</v>
      </c>
      <c r="D304" s="11" t="s">
        <v>1307</v>
      </c>
      <c r="E304">
        <f t="shared" si="4"/>
        <v>986</v>
      </c>
    </row>
    <row r="305" spans="1:5" ht="14.25">
      <c r="A305" s="51">
        <v>2130315</v>
      </c>
      <c r="B305" s="28" t="s">
        <v>1475</v>
      </c>
      <c r="C305" s="10">
        <v>150</v>
      </c>
      <c r="D305" s="11" t="s">
        <v>1307</v>
      </c>
      <c r="E305">
        <f t="shared" si="4"/>
        <v>150</v>
      </c>
    </row>
    <row r="306" spans="1:5" ht="14.25">
      <c r="A306" s="51">
        <v>215</v>
      </c>
      <c r="B306" s="28" t="s">
        <v>1501</v>
      </c>
      <c r="C306" s="10">
        <v>3500</v>
      </c>
      <c r="D306" s="11" t="s">
        <v>1307</v>
      </c>
      <c r="E306">
        <f t="shared" si="4"/>
        <v>7806.82</v>
      </c>
    </row>
    <row r="307" spans="1:5" ht="14.25">
      <c r="A307" s="51">
        <v>21505</v>
      </c>
      <c r="B307" s="28" t="s">
        <v>1678</v>
      </c>
      <c r="C307" s="10">
        <v>550</v>
      </c>
      <c r="D307" s="11" t="s">
        <v>1307</v>
      </c>
      <c r="E307">
        <f t="shared" si="4"/>
        <v>550</v>
      </c>
    </row>
    <row r="308" spans="1:5" ht="14.25">
      <c r="A308" s="51">
        <v>2150501</v>
      </c>
      <c r="B308" s="28" t="s">
        <v>1121</v>
      </c>
      <c r="C308" s="10">
        <v>550</v>
      </c>
      <c r="D308" s="11" t="s">
        <v>1307</v>
      </c>
      <c r="E308">
        <f t="shared" si="4"/>
        <v>550</v>
      </c>
    </row>
    <row r="309" spans="1:5" ht="14.25">
      <c r="A309" s="51">
        <v>21506</v>
      </c>
      <c r="B309" s="28" t="s">
        <v>1510</v>
      </c>
      <c r="C309" s="10">
        <v>150</v>
      </c>
      <c r="D309" s="11" t="s">
        <v>1307</v>
      </c>
      <c r="E309">
        <f t="shared" si="4"/>
        <v>311.82</v>
      </c>
    </row>
    <row r="310" spans="1:5" ht="14.25">
      <c r="A310" s="51">
        <v>2150601</v>
      </c>
      <c r="B310" s="28" t="s">
        <v>1121</v>
      </c>
      <c r="C310" s="10">
        <v>150</v>
      </c>
      <c r="D310" s="11" t="s">
        <v>1307</v>
      </c>
      <c r="E310">
        <f t="shared" si="4"/>
        <v>156</v>
      </c>
    </row>
    <row r="311" spans="1:5" ht="14.25">
      <c r="A311" s="51">
        <v>21508</v>
      </c>
      <c r="B311" s="28" t="s">
        <v>1512</v>
      </c>
      <c r="C311" s="10">
        <v>2800</v>
      </c>
      <c r="D311" s="11" t="s">
        <v>1307</v>
      </c>
      <c r="E311">
        <f t="shared" si="4"/>
        <v>6705</v>
      </c>
    </row>
    <row r="312" spans="1:5" ht="14.25">
      <c r="A312" s="51">
        <v>2150802</v>
      </c>
      <c r="B312" s="28" t="s">
        <v>1122</v>
      </c>
      <c r="C312" s="10">
        <v>800</v>
      </c>
      <c r="D312" s="11" t="s">
        <v>1307</v>
      </c>
      <c r="E312">
        <f t="shared" si="4"/>
        <v>800</v>
      </c>
    </row>
    <row r="313" spans="1:5" ht="14.25">
      <c r="A313" s="51">
        <v>2150805</v>
      </c>
      <c r="B313" s="28" t="s">
        <v>1514</v>
      </c>
      <c r="C313" s="10">
        <v>1500</v>
      </c>
      <c r="D313" s="11" t="s">
        <v>1307</v>
      </c>
      <c r="E313">
        <f t="shared" si="4"/>
        <v>1500</v>
      </c>
    </row>
    <row r="314" spans="1:5" ht="14.25">
      <c r="A314" s="51">
        <v>2150899</v>
      </c>
      <c r="B314" s="28" t="s">
        <v>1515</v>
      </c>
      <c r="C314" s="10">
        <v>500</v>
      </c>
      <c r="D314" s="11" t="s">
        <v>1307</v>
      </c>
      <c r="E314">
        <f t="shared" si="4"/>
        <v>4400</v>
      </c>
    </row>
    <row r="315" spans="1:5" ht="14.25">
      <c r="A315" s="59">
        <v>201</v>
      </c>
      <c r="B315" s="31" t="s">
        <v>1580</v>
      </c>
      <c r="C315" s="14">
        <v>2736</v>
      </c>
      <c r="D315" s="15" t="s">
        <v>1163</v>
      </c>
      <c r="E315">
        <f t="shared" si="4"/>
        <v>24633.19</v>
      </c>
    </row>
    <row r="316" spans="1:5" ht="14.25">
      <c r="A316" s="59">
        <v>20101</v>
      </c>
      <c r="B316" s="31" t="s">
        <v>1120</v>
      </c>
      <c r="C316" s="14">
        <v>10</v>
      </c>
      <c r="D316" s="15" t="s">
        <v>1163</v>
      </c>
      <c r="E316">
        <f t="shared" si="4"/>
        <v>628</v>
      </c>
    </row>
    <row r="317" spans="1:5" ht="14.25">
      <c r="A317" s="59">
        <v>2010101</v>
      </c>
      <c r="B317" s="31" t="s">
        <v>1121</v>
      </c>
      <c r="C317" s="14">
        <v>10</v>
      </c>
      <c r="D317" s="15" t="s">
        <v>1163</v>
      </c>
      <c r="E317">
        <f t="shared" si="4"/>
        <v>613</v>
      </c>
    </row>
    <row r="318" spans="1:5" ht="14.25">
      <c r="A318" s="59">
        <v>20103</v>
      </c>
      <c r="B318" s="31" t="s">
        <v>1679</v>
      </c>
      <c r="C318" s="14">
        <v>2040</v>
      </c>
      <c r="D318" s="15" t="s">
        <v>1163</v>
      </c>
      <c r="E318">
        <f t="shared" si="4"/>
        <v>19673.66</v>
      </c>
    </row>
    <row r="319" spans="1:5" ht="14.25">
      <c r="A319" s="59">
        <v>2010301</v>
      </c>
      <c r="B319" s="31" t="s">
        <v>1121</v>
      </c>
      <c r="C319" s="14">
        <v>1510</v>
      </c>
      <c r="D319" s="15" t="s">
        <v>1163</v>
      </c>
      <c r="E319">
        <f t="shared" si="4"/>
        <v>17428.16</v>
      </c>
    </row>
    <row r="320" spans="1:5" ht="14.25">
      <c r="A320" s="59">
        <v>2010303</v>
      </c>
      <c r="B320" s="31" t="s">
        <v>1468</v>
      </c>
      <c r="C320" s="14">
        <v>366</v>
      </c>
      <c r="D320" s="15" t="s">
        <v>1163</v>
      </c>
      <c r="E320">
        <f t="shared" si="4"/>
        <v>518</v>
      </c>
    </row>
    <row r="321" spans="1:5" ht="14.25">
      <c r="A321" s="59">
        <v>2010308</v>
      </c>
      <c r="B321" s="31" t="s">
        <v>1680</v>
      </c>
      <c r="C321" s="14">
        <v>164</v>
      </c>
      <c r="D321" s="15" t="s">
        <v>1163</v>
      </c>
      <c r="E321">
        <f t="shared" si="4"/>
        <v>172.5</v>
      </c>
    </row>
    <row r="322" spans="1:5" ht="14.25">
      <c r="A322" s="59">
        <v>20104</v>
      </c>
      <c r="B322" s="31" t="s">
        <v>1139</v>
      </c>
      <c r="C322" s="14">
        <v>75</v>
      </c>
      <c r="D322" s="15" t="s">
        <v>1163</v>
      </c>
      <c r="E322">
        <f t="shared" ref="E322:E385" si="5">SUMIF(A:A,A322,C:C)</f>
        <v>100.2</v>
      </c>
    </row>
    <row r="323" spans="1:5" ht="14.25">
      <c r="A323" s="59">
        <v>2010499</v>
      </c>
      <c r="B323" s="31" t="s">
        <v>1141</v>
      </c>
      <c r="C323" s="14">
        <v>75</v>
      </c>
      <c r="D323" s="15" t="s">
        <v>1163</v>
      </c>
      <c r="E323">
        <f t="shared" si="5"/>
        <v>100.2</v>
      </c>
    </row>
    <row r="324" spans="1:5" ht="14.25">
      <c r="A324" s="59">
        <v>20105</v>
      </c>
      <c r="B324" s="31" t="s">
        <v>1142</v>
      </c>
      <c r="C324" s="14">
        <v>40</v>
      </c>
      <c r="D324" s="15" t="s">
        <v>1163</v>
      </c>
      <c r="E324">
        <f t="shared" si="5"/>
        <v>135.71</v>
      </c>
    </row>
    <row r="325" spans="1:5" ht="14.25">
      <c r="A325" s="59">
        <v>2010507</v>
      </c>
      <c r="B325" s="31" t="s">
        <v>1681</v>
      </c>
      <c r="C325" s="14">
        <v>39</v>
      </c>
      <c r="D325" s="15" t="s">
        <v>1163</v>
      </c>
      <c r="E325">
        <f t="shared" si="5"/>
        <v>51</v>
      </c>
    </row>
    <row r="326" spans="1:5" ht="14.25">
      <c r="A326" s="59">
        <v>2010599</v>
      </c>
      <c r="B326" s="31" t="s">
        <v>1682</v>
      </c>
      <c r="C326" s="14">
        <v>1</v>
      </c>
      <c r="D326" s="15" t="s">
        <v>1163</v>
      </c>
      <c r="E326">
        <f t="shared" si="5"/>
        <v>49.71</v>
      </c>
    </row>
    <row r="327" spans="1:5" ht="14.25">
      <c r="A327" s="59">
        <v>20106</v>
      </c>
      <c r="B327" s="31" t="s">
        <v>1148</v>
      </c>
      <c r="C327" s="14">
        <v>12</v>
      </c>
      <c r="D327" s="15" t="s">
        <v>1163</v>
      </c>
      <c r="E327">
        <f t="shared" si="5"/>
        <v>258.32</v>
      </c>
    </row>
    <row r="328" spans="1:5" ht="14.25">
      <c r="A328" s="59">
        <v>2010601</v>
      </c>
      <c r="B328" s="31" t="s">
        <v>1121</v>
      </c>
      <c r="C328" s="14">
        <v>12</v>
      </c>
      <c r="D328" s="15" t="s">
        <v>1163</v>
      </c>
      <c r="E328">
        <f t="shared" si="5"/>
        <v>192</v>
      </c>
    </row>
    <row r="329" spans="1:5" ht="14.25">
      <c r="A329" s="59">
        <v>20108</v>
      </c>
      <c r="B329" s="31" t="s">
        <v>1156</v>
      </c>
      <c r="C329" s="14">
        <v>121</v>
      </c>
      <c r="D329" s="15" t="s">
        <v>1163</v>
      </c>
      <c r="E329">
        <f t="shared" si="5"/>
        <v>237.95999999999998</v>
      </c>
    </row>
    <row r="330" spans="1:5" ht="14.25">
      <c r="A330" s="59">
        <v>2010804</v>
      </c>
      <c r="B330" s="31" t="s">
        <v>1157</v>
      </c>
      <c r="C330" s="14">
        <v>119</v>
      </c>
      <c r="D330" s="15" t="s">
        <v>1163</v>
      </c>
      <c r="E330">
        <f t="shared" si="5"/>
        <v>119</v>
      </c>
    </row>
    <row r="331" spans="1:5" ht="14.25">
      <c r="A331" s="59">
        <v>2010805</v>
      </c>
      <c r="B331" s="31" t="s">
        <v>1158</v>
      </c>
      <c r="C331" s="14">
        <v>0</v>
      </c>
      <c r="D331" s="15" t="s">
        <v>1163</v>
      </c>
      <c r="E331">
        <f t="shared" si="5"/>
        <v>0</v>
      </c>
    </row>
    <row r="332" spans="1:5" ht="14.25">
      <c r="A332" s="59">
        <v>2010899</v>
      </c>
      <c r="B332" s="31" t="s">
        <v>1683</v>
      </c>
      <c r="C332" s="14">
        <v>2</v>
      </c>
      <c r="D332" s="15" t="s">
        <v>1163</v>
      </c>
      <c r="E332">
        <f t="shared" si="5"/>
        <v>13.96</v>
      </c>
    </row>
    <row r="333" spans="1:5" ht="14.25">
      <c r="A333" s="59">
        <v>20110</v>
      </c>
      <c r="B333" s="31" t="s">
        <v>1160</v>
      </c>
      <c r="C333" s="14">
        <v>58</v>
      </c>
      <c r="D333" s="15" t="s">
        <v>1163</v>
      </c>
      <c r="E333">
        <f t="shared" si="5"/>
        <v>58</v>
      </c>
    </row>
    <row r="334" spans="1:5" ht="14.25">
      <c r="A334" s="59">
        <v>2011008</v>
      </c>
      <c r="B334" s="31" t="s">
        <v>1162</v>
      </c>
      <c r="C334" s="14">
        <v>58</v>
      </c>
      <c r="D334" s="15" t="s">
        <v>1163</v>
      </c>
      <c r="E334">
        <f t="shared" si="5"/>
        <v>58</v>
      </c>
    </row>
    <row r="335" spans="1:5" ht="14.25">
      <c r="A335" s="59">
        <v>20111</v>
      </c>
      <c r="B335" s="31" t="s">
        <v>1168</v>
      </c>
      <c r="C335" s="14">
        <v>17</v>
      </c>
      <c r="D335" s="15" t="s">
        <v>1163</v>
      </c>
      <c r="E335">
        <f t="shared" si="5"/>
        <v>89.28</v>
      </c>
    </row>
    <row r="336" spans="1:5" ht="14.25">
      <c r="A336" s="59">
        <v>2011199</v>
      </c>
      <c r="B336" s="31" t="s">
        <v>1684</v>
      </c>
      <c r="C336" s="14">
        <v>17</v>
      </c>
      <c r="D336" s="15" t="s">
        <v>1163</v>
      </c>
      <c r="E336">
        <f t="shared" si="5"/>
        <v>60.28</v>
      </c>
    </row>
    <row r="337" spans="1:5" ht="14.25">
      <c r="A337" s="59">
        <v>20113</v>
      </c>
      <c r="B337" s="31" t="s">
        <v>1170</v>
      </c>
      <c r="C337" s="14">
        <v>111</v>
      </c>
      <c r="D337" s="15" t="s">
        <v>1163</v>
      </c>
      <c r="E337">
        <f t="shared" si="5"/>
        <v>299</v>
      </c>
    </row>
    <row r="338" spans="1:5" ht="14.25">
      <c r="A338" s="59">
        <v>2011308</v>
      </c>
      <c r="B338" s="31" t="s">
        <v>1171</v>
      </c>
      <c r="C338" s="14">
        <v>1</v>
      </c>
      <c r="D338" s="15" t="s">
        <v>1163</v>
      </c>
      <c r="E338">
        <f t="shared" si="5"/>
        <v>1</v>
      </c>
    </row>
    <row r="339" spans="1:5" ht="14.25">
      <c r="A339" s="59">
        <v>2011399</v>
      </c>
      <c r="B339" s="31" t="s">
        <v>1172</v>
      </c>
      <c r="C339" s="14">
        <v>110</v>
      </c>
      <c r="D339" s="15" t="s">
        <v>1163</v>
      </c>
      <c r="E339">
        <f t="shared" si="5"/>
        <v>110</v>
      </c>
    </row>
    <row r="340" spans="1:5" ht="14.25">
      <c r="A340" s="59">
        <v>20129</v>
      </c>
      <c r="B340" s="31" t="s">
        <v>1191</v>
      </c>
      <c r="C340" s="14">
        <v>103</v>
      </c>
      <c r="D340" s="15" t="s">
        <v>1163</v>
      </c>
      <c r="E340">
        <f t="shared" si="5"/>
        <v>424.15</v>
      </c>
    </row>
    <row r="341" spans="1:5" ht="14.25">
      <c r="A341" s="59">
        <v>2012999</v>
      </c>
      <c r="B341" s="31" t="s">
        <v>1193</v>
      </c>
      <c r="C341" s="14">
        <v>103</v>
      </c>
      <c r="D341" s="15" t="s">
        <v>1163</v>
      </c>
      <c r="E341">
        <f t="shared" si="5"/>
        <v>266.14999999999998</v>
      </c>
    </row>
    <row r="342" spans="1:5" ht="14.25">
      <c r="A342" s="59">
        <v>20131</v>
      </c>
      <c r="B342" s="31" t="s">
        <v>1685</v>
      </c>
      <c r="C342" s="14">
        <v>0</v>
      </c>
      <c r="D342" s="15" t="s">
        <v>1163</v>
      </c>
      <c r="E342">
        <f t="shared" si="5"/>
        <v>100</v>
      </c>
    </row>
    <row r="343" spans="1:5" ht="14.25">
      <c r="A343" s="59">
        <v>2013101</v>
      </c>
      <c r="B343" s="31" t="s">
        <v>1121</v>
      </c>
      <c r="C343" s="14">
        <v>0</v>
      </c>
      <c r="D343" s="15" t="s">
        <v>1163</v>
      </c>
      <c r="E343">
        <f t="shared" si="5"/>
        <v>100</v>
      </c>
    </row>
    <row r="344" spans="1:5" ht="14.25">
      <c r="A344" s="59">
        <v>20132</v>
      </c>
      <c r="B344" s="31" t="s">
        <v>1196</v>
      </c>
      <c r="C344" s="14">
        <v>18</v>
      </c>
      <c r="D344" s="15" t="s">
        <v>1163</v>
      </c>
      <c r="E344">
        <f t="shared" si="5"/>
        <v>536.91</v>
      </c>
    </row>
    <row r="345" spans="1:5" ht="14.25">
      <c r="A345" s="59">
        <v>2013299</v>
      </c>
      <c r="B345" s="31" t="s">
        <v>1686</v>
      </c>
      <c r="C345" s="14">
        <v>18</v>
      </c>
      <c r="D345" s="15" t="s">
        <v>1163</v>
      </c>
      <c r="E345">
        <f t="shared" si="5"/>
        <v>228.91</v>
      </c>
    </row>
    <row r="346" spans="1:5" ht="14.25">
      <c r="A346" s="59">
        <v>20133</v>
      </c>
      <c r="B346" s="31" t="s">
        <v>1198</v>
      </c>
      <c r="C346" s="14">
        <v>131</v>
      </c>
      <c r="D346" s="15" t="s">
        <v>1163</v>
      </c>
      <c r="E346">
        <f t="shared" si="5"/>
        <v>599</v>
      </c>
    </row>
    <row r="347" spans="1:5" ht="14.25">
      <c r="A347" s="59">
        <v>2013399</v>
      </c>
      <c r="B347" s="31" t="s">
        <v>1687</v>
      </c>
      <c r="C347" s="14">
        <v>131</v>
      </c>
      <c r="D347" s="15" t="s">
        <v>1163</v>
      </c>
      <c r="E347">
        <f t="shared" si="5"/>
        <v>404</v>
      </c>
    </row>
    <row r="348" spans="1:5" ht="14.25">
      <c r="A348" s="59">
        <v>204</v>
      </c>
      <c r="B348" s="31" t="s">
        <v>1597</v>
      </c>
      <c r="C348" s="14">
        <v>295</v>
      </c>
      <c r="D348" s="15" t="s">
        <v>1163</v>
      </c>
      <c r="E348">
        <f t="shared" si="5"/>
        <v>3088.8599999999997</v>
      </c>
    </row>
    <row r="349" spans="1:5" ht="14.25">
      <c r="A349" s="59">
        <v>20402</v>
      </c>
      <c r="B349" s="31" t="s">
        <v>1214</v>
      </c>
      <c r="C349" s="14">
        <v>227</v>
      </c>
      <c r="D349" s="15" t="s">
        <v>1163</v>
      </c>
      <c r="E349">
        <f t="shared" si="5"/>
        <v>2691</v>
      </c>
    </row>
    <row r="350" spans="1:5" ht="14.25">
      <c r="A350" s="59">
        <v>2040204</v>
      </c>
      <c r="B350" s="31" t="s">
        <v>1669</v>
      </c>
      <c r="C350" s="14">
        <v>87</v>
      </c>
      <c r="D350" s="15" t="s">
        <v>1163</v>
      </c>
      <c r="E350">
        <f t="shared" si="5"/>
        <v>2438</v>
      </c>
    </row>
    <row r="351" spans="1:5" ht="14.25">
      <c r="A351" s="59">
        <v>2040299</v>
      </c>
      <c r="B351" s="31" t="s">
        <v>1218</v>
      </c>
      <c r="C351" s="14">
        <v>140</v>
      </c>
      <c r="D351" s="15" t="s">
        <v>1163</v>
      </c>
      <c r="E351">
        <f t="shared" si="5"/>
        <v>140</v>
      </c>
    </row>
    <row r="352" spans="1:5" ht="14.25">
      <c r="A352" s="59">
        <v>20406</v>
      </c>
      <c r="B352" s="31" t="s">
        <v>1221</v>
      </c>
      <c r="C352" s="14">
        <v>68</v>
      </c>
      <c r="D352" s="15" t="s">
        <v>1163</v>
      </c>
      <c r="E352">
        <f t="shared" si="5"/>
        <v>218.94</v>
      </c>
    </row>
    <row r="353" spans="1:5" ht="14.25">
      <c r="A353" s="59">
        <v>2040604</v>
      </c>
      <c r="B353" s="31" t="s">
        <v>1222</v>
      </c>
      <c r="C353" s="14">
        <v>29</v>
      </c>
      <c r="D353" s="15" t="s">
        <v>1163</v>
      </c>
      <c r="E353">
        <f t="shared" si="5"/>
        <v>148.24</v>
      </c>
    </row>
    <row r="354" spans="1:5" ht="14.25">
      <c r="A354" s="59">
        <v>2040605</v>
      </c>
      <c r="B354" s="31" t="s">
        <v>1223</v>
      </c>
      <c r="C354" s="14">
        <v>5</v>
      </c>
      <c r="D354" s="15" t="s">
        <v>1163</v>
      </c>
      <c r="E354">
        <f t="shared" si="5"/>
        <v>16.7</v>
      </c>
    </row>
    <row r="355" spans="1:5" ht="14.25">
      <c r="A355" s="59">
        <v>2040606</v>
      </c>
      <c r="B355" s="31" t="s">
        <v>1224</v>
      </c>
      <c r="C355" s="14">
        <v>26</v>
      </c>
      <c r="D355" s="15" t="s">
        <v>1163</v>
      </c>
      <c r="E355">
        <f t="shared" si="5"/>
        <v>26</v>
      </c>
    </row>
    <row r="356" spans="1:5" ht="14.25">
      <c r="A356" s="59">
        <v>2040607</v>
      </c>
      <c r="B356" s="31" t="s">
        <v>1225</v>
      </c>
      <c r="C356" s="14">
        <v>5</v>
      </c>
      <c r="D356" s="15" t="s">
        <v>1163</v>
      </c>
      <c r="E356">
        <f t="shared" si="5"/>
        <v>5</v>
      </c>
    </row>
    <row r="357" spans="1:5" ht="14.25">
      <c r="A357" s="59">
        <v>2040610</v>
      </c>
      <c r="B357" s="31" t="s">
        <v>1226</v>
      </c>
      <c r="C357" s="14">
        <v>3</v>
      </c>
      <c r="D357" s="15" t="s">
        <v>1163</v>
      </c>
      <c r="E357">
        <f t="shared" si="5"/>
        <v>3</v>
      </c>
    </row>
    <row r="358" spans="1:5" ht="14.25">
      <c r="A358" s="59">
        <v>205</v>
      </c>
      <c r="B358" s="31" t="s">
        <v>1599</v>
      </c>
      <c r="C358" s="14">
        <v>736</v>
      </c>
      <c r="D358" s="15" t="s">
        <v>1163</v>
      </c>
      <c r="E358">
        <f t="shared" si="5"/>
        <v>6020.6</v>
      </c>
    </row>
    <row r="359" spans="1:5" ht="14.25">
      <c r="A359" s="59">
        <v>20502</v>
      </c>
      <c r="B359" s="31" t="s">
        <v>1237</v>
      </c>
      <c r="C359" s="14">
        <v>730</v>
      </c>
      <c r="D359" s="15" t="s">
        <v>1163</v>
      </c>
      <c r="E359">
        <f t="shared" si="5"/>
        <v>4586.6000000000004</v>
      </c>
    </row>
    <row r="360" spans="1:5" ht="14.25">
      <c r="A360" s="59">
        <v>2050201</v>
      </c>
      <c r="B360" s="31" t="s">
        <v>1238</v>
      </c>
      <c r="C360" s="14">
        <v>303</v>
      </c>
      <c r="D360" s="15" t="s">
        <v>1163</v>
      </c>
      <c r="E360">
        <f t="shared" si="5"/>
        <v>1642.6</v>
      </c>
    </row>
    <row r="361" spans="1:5" ht="14.25">
      <c r="A361" s="59">
        <v>2050202</v>
      </c>
      <c r="B361" s="31" t="s">
        <v>1239</v>
      </c>
      <c r="C361" s="14">
        <v>313</v>
      </c>
      <c r="D361" s="15" t="s">
        <v>1163</v>
      </c>
      <c r="E361">
        <f t="shared" si="5"/>
        <v>2554</v>
      </c>
    </row>
    <row r="362" spans="1:5" ht="14.25">
      <c r="A362" s="59">
        <v>2050203</v>
      </c>
      <c r="B362" s="31" t="s">
        <v>1234</v>
      </c>
      <c r="C362" s="14">
        <v>107</v>
      </c>
      <c r="D362" s="15" t="s">
        <v>1163</v>
      </c>
      <c r="E362">
        <f t="shared" si="5"/>
        <v>183</v>
      </c>
    </row>
    <row r="363" spans="1:5" ht="14.25">
      <c r="A363" s="59">
        <v>2050299</v>
      </c>
      <c r="B363" s="31" t="s">
        <v>1241</v>
      </c>
      <c r="C363" s="14">
        <v>7</v>
      </c>
      <c r="D363" s="15" t="s">
        <v>1163</v>
      </c>
      <c r="E363">
        <f t="shared" si="5"/>
        <v>207</v>
      </c>
    </row>
    <row r="364" spans="1:5" ht="14.25">
      <c r="A364" s="59">
        <v>20504</v>
      </c>
      <c r="B364" s="31" t="s">
        <v>1245</v>
      </c>
      <c r="C364" s="14">
        <v>6</v>
      </c>
      <c r="D364" s="15" t="s">
        <v>1163</v>
      </c>
      <c r="E364">
        <f t="shared" si="5"/>
        <v>16</v>
      </c>
    </row>
    <row r="365" spans="1:5" ht="14.25">
      <c r="A365" s="59">
        <v>2050402</v>
      </c>
      <c r="B365" s="31" t="s">
        <v>1246</v>
      </c>
      <c r="C365" s="14">
        <v>6</v>
      </c>
      <c r="D365" s="15" t="s">
        <v>1163</v>
      </c>
      <c r="E365">
        <f t="shared" si="5"/>
        <v>6</v>
      </c>
    </row>
    <row r="366" spans="1:5" ht="14.25">
      <c r="A366" s="59">
        <v>207</v>
      </c>
      <c r="B366" s="31" t="s">
        <v>1604</v>
      </c>
      <c r="C366" s="14">
        <v>71</v>
      </c>
      <c r="D366" s="15" t="s">
        <v>1163</v>
      </c>
      <c r="E366">
        <f t="shared" si="5"/>
        <v>397.34000000000003</v>
      </c>
    </row>
    <row r="367" spans="1:5" ht="14.25">
      <c r="A367" s="59">
        <v>20701</v>
      </c>
      <c r="B367" s="31" t="s">
        <v>1275</v>
      </c>
      <c r="C367" s="14">
        <v>71</v>
      </c>
      <c r="D367" s="15" t="s">
        <v>1163</v>
      </c>
      <c r="E367">
        <f t="shared" si="5"/>
        <v>289.24</v>
      </c>
    </row>
    <row r="368" spans="1:5" ht="14.25">
      <c r="A368" s="59">
        <v>2070109</v>
      </c>
      <c r="B368" s="31" t="s">
        <v>1280</v>
      </c>
      <c r="C368" s="14">
        <v>71</v>
      </c>
      <c r="D368" s="15" t="s">
        <v>1163</v>
      </c>
      <c r="E368">
        <f t="shared" si="5"/>
        <v>204</v>
      </c>
    </row>
    <row r="369" spans="1:5" ht="14.25">
      <c r="A369" s="59">
        <v>208</v>
      </c>
      <c r="B369" s="31" t="s">
        <v>1607</v>
      </c>
      <c r="C369" s="14">
        <v>2727</v>
      </c>
      <c r="D369" s="15" t="s">
        <v>1163</v>
      </c>
      <c r="E369">
        <f t="shared" si="5"/>
        <v>14313.68</v>
      </c>
    </row>
    <row r="370" spans="1:5" ht="14.25">
      <c r="A370" s="59">
        <v>20801</v>
      </c>
      <c r="B370" s="31" t="s">
        <v>1298</v>
      </c>
      <c r="C370" s="14">
        <v>1443</v>
      </c>
      <c r="D370" s="15" t="s">
        <v>1163</v>
      </c>
      <c r="E370">
        <f t="shared" si="5"/>
        <v>4859.1000000000004</v>
      </c>
    </row>
    <row r="371" spans="1:5" ht="14.25">
      <c r="A371" s="59">
        <v>2080199</v>
      </c>
      <c r="B371" s="31" t="s">
        <v>1306</v>
      </c>
      <c r="C371" s="14">
        <v>1443</v>
      </c>
      <c r="D371" s="15" t="s">
        <v>1163</v>
      </c>
      <c r="E371">
        <f t="shared" si="5"/>
        <v>3193</v>
      </c>
    </row>
    <row r="372" spans="1:5" ht="14.25">
      <c r="A372" s="59">
        <v>20802</v>
      </c>
      <c r="B372" s="31" t="s">
        <v>1308</v>
      </c>
      <c r="C372" s="14">
        <v>45</v>
      </c>
      <c r="D372" s="15" t="s">
        <v>1163</v>
      </c>
      <c r="E372">
        <f t="shared" si="5"/>
        <v>1165</v>
      </c>
    </row>
    <row r="373" spans="1:5" ht="14.25">
      <c r="A373" s="59">
        <v>2080299</v>
      </c>
      <c r="B373" s="31" t="s">
        <v>1314</v>
      </c>
      <c r="C373" s="14">
        <v>10</v>
      </c>
      <c r="D373" s="15" t="s">
        <v>1163</v>
      </c>
      <c r="E373">
        <f t="shared" si="5"/>
        <v>145</v>
      </c>
    </row>
    <row r="374" spans="1:5" ht="14.25">
      <c r="A374" s="59">
        <v>2080205</v>
      </c>
      <c r="B374" s="31" t="s">
        <v>1310</v>
      </c>
      <c r="C374" s="14">
        <v>5</v>
      </c>
      <c r="D374" s="15" t="s">
        <v>1163</v>
      </c>
      <c r="E374">
        <f t="shared" si="5"/>
        <v>75</v>
      </c>
    </row>
    <row r="375" spans="1:5" ht="14.25">
      <c r="A375" s="59">
        <v>2080208</v>
      </c>
      <c r="B375" s="31" t="s">
        <v>1313</v>
      </c>
      <c r="C375" s="14">
        <v>30</v>
      </c>
      <c r="D375" s="15" t="s">
        <v>1163</v>
      </c>
      <c r="E375">
        <f t="shared" si="5"/>
        <v>53</v>
      </c>
    </row>
    <row r="376" spans="1:5" ht="14.25">
      <c r="A376" s="59">
        <v>20805</v>
      </c>
      <c r="B376" s="31" t="s">
        <v>1323</v>
      </c>
      <c r="C376" s="14">
        <v>139</v>
      </c>
      <c r="D376" s="15" t="s">
        <v>1163</v>
      </c>
      <c r="E376">
        <f t="shared" si="5"/>
        <v>615</v>
      </c>
    </row>
    <row r="377" spans="1:5" ht="14.25">
      <c r="A377" s="59">
        <v>2080501</v>
      </c>
      <c r="B377" s="31" t="s">
        <v>1324</v>
      </c>
      <c r="C377" s="14">
        <v>139</v>
      </c>
      <c r="D377" s="15" t="s">
        <v>1163</v>
      </c>
      <c r="E377">
        <f t="shared" si="5"/>
        <v>148</v>
      </c>
    </row>
    <row r="378" spans="1:5" ht="14.25">
      <c r="A378" s="59">
        <v>20808</v>
      </c>
      <c r="B378" s="31" t="s">
        <v>1331</v>
      </c>
      <c r="C378" s="14">
        <v>298</v>
      </c>
      <c r="D378" s="15" t="s">
        <v>1163</v>
      </c>
      <c r="E378">
        <f t="shared" si="5"/>
        <v>2001</v>
      </c>
    </row>
    <row r="379" spans="1:5" ht="14.25">
      <c r="A379" s="59">
        <v>2080802</v>
      </c>
      <c r="B379" s="31" t="s">
        <v>1333</v>
      </c>
      <c r="C379" s="14">
        <v>26</v>
      </c>
      <c r="D379" s="15" t="s">
        <v>1163</v>
      </c>
      <c r="E379">
        <f t="shared" si="5"/>
        <v>121</v>
      </c>
    </row>
    <row r="380" spans="1:5" ht="14.25">
      <c r="A380" s="59">
        <v>2080803</v>
      </c>
      <c r="B380" s="31" t="s">
        <v>1334</v>
      </c>
      <c r="C380" s="14">
        <v>75</v>
      </c>
      <c r="D380" s="15" t="s">
        <v>1163</v>
      </c>
      <c r="E380">
        <f t="shared" si="5"/>
        <v>125</v>
      </c>
    </row>
    <row r="381" spans="1:5" ht="14.25">
      <c r="A381" s="59">
        <v>2080805</v>
      </c>
      <c r="B381" s="31" t="s">
        <v>1335</v>
      </c>
      <c r="C381" s="14">
        <v>78</v>
      </c>
      <c r="D381" s="15" t="s">
        <v>1163</v>
      </c>
      <c r="E381">
        <f t="shared" si="5"/>
        <v>235</v>
      </c>
    </row>
    <row r="382" spans="1:5" ht="14.25">
      <c r="A382" s="59">
        <v>2080806</v>
      </c>
      <c r="B382" s="31" t="s">
        <v>1336</v>
      </c>
      <c r="C382" s="14">
        <v>109</v>
      </c>
      <c r="D382" s="15" t="s">
        <v>1163</v>
      </c>
      <c r="E382">
        <f t="shared" si="5"/>
        <v>109</v>
      </c>
    </row>
    <row r="383" spans="1:5" ht="14.25">
      <c r="A383" s="59">
        <v>2080899</v>
      </c>
      <c r="B383" s="31" t="s">
        <v>1337</v>
      </c>
      <c r="C383" s="14">
        <v>10</v>
      </c>
      <c r="D383" s="15" t="s">
        <v>1163</v>
      </c>
      <c r="E383">
        <f t="shared" si="5"/>
        <v>1371</v>
      </c>
    </row>
    <row r="384" spans="1:5" ht="14.25">
      <c r="A384" s="59">
        <v>20810</v>
      </c>
      <c r="B384" s="31" t="s">
        <v>1343</v>
      </c>
      <c r="C384" s="14">
        <v>184</v>
      </c>
      <c r="D384" s="15" t="s">
        <v>1163</v>
      </c>
      <c r="E384">
        <f t="shared" si="5"/>
        <v>2040.5</v>
      </c>
    </row>
    <row r="385" spans="1:5" ht="14.25">
      <c r="A385" s="59">
        <v>2081002</v>
      </c>
      <c r="B385" s="31" t="s">
        <v>1345</v>
      </c>
      <c r="C385" s="14">
        <v>70</v>
      </c>
      <c r="D385" s="15" t="s">
        <v>1163</v>
      </c>
      <c r="E385">
        <f t="shared" si="5"/>
        <v>1070</v>
      </c>
    </row>
    <row r="386" spans="1:5" ht="14.25">
      <c r="A386" s="59">
        <v>2081004</v>
      </c>
      <c r="B386" s="31" t="s">
        <v>1346</v>
      </c>
      <c r="C386" s="14">
        <v>20</v>
      </c>
      <c r="D386" s="15" t="s">
        <v>1163</v>
      </c>
      <c r="E386">
        <f t="shared" ref="E386:E449" si="6">SUMIF(A:A,A386,C:C)</f>
        <v>51</v>
      </c>
    </row>
    <row r="387" spans="1:5" ht="14.25">
      <c r="A387" s="59">
        <v>2081005</v>
      </c>
      <c r="B387" s="31" t="s">
        <v>1347</v>
      </c>
      <c r="C387" s="14">
        <v>94</v>
      </c>
      <c r="D387" s="15" t="s">
        <v>1163</v>
      </c>
      <c r="E387">
        <f t="shared" si="6"/>
        <v>394</v>
      </c>
    </row>
    <row r="388" spans="1:5" ht="14.25">
      <c r="A388" s="59">
        <v>2081099</v>
      </c>
      <c r="B388" s="31" t="s">
        <v>1688</v>
      </c>
      <c r="C388" s="14">
        <v>0</v>
      </c>
      <c r="D388" s="15" t="s">
        <v>1163</v>
      </c>
      <c r="E388">
        <f t="shared" si="6"/>
        <v>525.5</v>
      </c>
    </row>
    <row r="389" spans="1:5" ht="14.25">
      <c r="A389" s="59">
        <v>20811</v>
      </c>
      <c r="B389" s="31" t="s">
        <v>1349</v>
      </c>
      <c r="C389" s="14">
        <v>104</v>
      </c>
      <c r="D389" s="15" t="s">
        <v>1163</v>
      </c>
      <c r="E389">
        <f t="shared" si="6"/>
        <v>208</v>
      </c>
    </row>
    <row r="390" spans="1:5" ht="14.25">
      <c r="A390" s="59">
        <v>2081105</v>
      </c>
      <c r="B390" s="31" t="s">
        <v>1351</v>
      </c>
      <c r="C390" s="14">
        <v>104</v>
      </c>
      <c r="D390" s="15" t="s">
        <v>1163</v>
      </c>
      <c r="E390">
        <f t="shared" si="6"/>
        <v>178</v>
      </c>
    </row>
    <row r="391" spans="1:5" ht="14.25">
      <c r="A391" s="59">
        <v>20819</v>
      </c>
      <c r="B391" s="31" t="s">
        <v>1359</v>
      </c>
      <c r="C391" s="14">
        <v>321</v>
      </c>
      <c r="D391" s="15" t="s">
        <v>1163</v>
      </c>
      <c r="E391">
        <f t="shared" si="6"/>
        <v>1287</v>
      </c>
    </row>
    <row r="392" spans="1:5" ht="14.25">
      <c r="A392" s="59">
        <v>2081901</v>
      </c>
      <c r="B392" s="31" t="s">
        <v>1360</v>
      </c>
      <c r="C392" s="14">
        <v>37</v>
      </c>
      <c r="D392" s="15" t="s">
        <v>1163</v>
      </c>
      <c r="E392">
        <f t="shared" si="6"/>
        <v>360</v>
      </c>
    </row>
    <row r="393" spans="1:5" ht="14.25">
      <c r="A393" s="59">
        <v>2081902</v>
      </c>
      <c r="B393" s="31" t="s">
        <v>1361</v>
      </c>
      <c r="C393" s="14">
        <v>284</v>
      </c>
      <c r="D393" s="15" t="s">
        <v>1163</v>
      </c>
      <c r="E393">
        <f t="shared" si="6"/>
        <v>927</v>
      </c>
    </row>
    <row r="394" spans="1:5" ht="14.25">
      <c r="A394" s="59">
        <v>20820</v>
      </c>
      <c r="B394" s="31" t="s">
        <v>1362</v>
      </c>
      <c r="C394" s="14">
        <v>133</v>
      </c>
      <c r="D394" s="15" t="s">
        <v>1163</v>
      </c>
      <c r="E394">
        <f t="shared" si="6"/>
        <v>398</v>
      </c>
    </row>
    <row r="395" spans="1:5" ht="14.25">
      <c r="A395" s="59">
        <v>2082001</v>
      </c>
      <c r="B395" s="31" t="s">
        <v>1363</v>
      </c>
      <c r="C395" s="14">
        <v>133</v>
      </c>
      <c r="D395" s="15" t="s">
        <v>1163</v>
      </c>
      <c r="E395">
        <f t="shared" si="6"/>
        <v>398</v>
      </c>
    </row>
    <row r="396" spans="1:5" ht="14.25">
      <c r="A396" s="59">
        <v>20821</v>
      </c>
      <c r="B396" s="31" t="s">
        <v>1576</v>
      </c>
      <c r="C396" s="14">
        <v>0</v>
      </c>
      <c r="D396" s="15" t="s">
        <v>1163</v>
      </c>
      <c r="E396">
        <f t="shared" si="6"/>
        <v>35</v>
      </c>
    </row>
    <row r="397" spans="1:5" ht="14.25">
      <c r="A397" s="59">
        <v>2082102</v>
      </c>
      <c r="B397" s="31" t="s">
        <v>1367</v>
      </c>
      <c r="C397" s="14">
        <v>0</v>
      </c>
      <c r="D397" s="15" t="s">
        <v>1163</v>
      </c>
      <c r="E397">
        <f t="shared" si="6"/>
        <v>35</v>
      </c>
    </row>
    <row r="398" spans="1:5" ht="14.25">
      <c r="A398" s="59">
        <v>20825</v>
      </c>
      <c r="B398" s="31" t="s">
        <v>1368</v>
      </c>
      <c r="C398" s="14">
        <v>60</v>
      </c>
      <c r="D398" s="15" t="s">
        <v>1163</v>
      </c>
      <c r="E398">
        <f t="shared" si="6"/>
        <v>330</v>
      </c>
    </row>
    <row r="399" spans="1:5" ht="14.25">
      <c r="A399" s="59">
        <v>2082502</v>
      </c>
      <c r="B399" s="31" t="s">
        <v>1369</v>
      </c>
      <c r="C399" s="14">
        <v>60</v>
      </c>
      <c r="D399" s="15" t="s">
        <v>1163</v>
      </c>
      <c r="E399">
        <f t="shared" si="6"/>
        <v>330</v>
      </c>
    </row>
    <row r="400" spans="1:5" ht="14.25">
      <c r="A400" s="59">
        <v>20899</v>
      </c>
      <c r="B400" s="31" t="s">
        <v>1370</v>
      </c>
      <c r="C400" s="14">
        <v>0</v>
      </c>
      <c r="D400" s="15" t="s">
        <v>1163</v>
      </c>
      <c r="E400">
        <f t="shared" si="6"/>
        <v>1151.08</v>
      </c>
    </row>
    <row r="401" spans="1:5" ht="14.25">
      <c r="A401" s="59">
        <v>2089901</v>
      </c>
      <c r="B401" s="31" t="s">
        <v>1370</v>
      </c>
      <c r="C401" s="14">
        <v>0</v>
      </c>
      <c r="D401" s="15" t="s">
        <v>1163</v>
      </c>
      <c r="E401">
        <f t="shared" si="6"/>
        <v>1151.08</v>
      </c>
    </row>
    <row r="402" spans="1:5" ht="14.25">
      <c r="A402" s="59">
        <v>210</v>
      </c>
      <c r="B402" s="31" t="s">
        <v>1371</v>
      </c>
      <c r="C402" s="14">
        <v>1462</v>
      </c>
      <c r="D402" s="15" t="s">
        <v>1163</v>
      </c>
      <c r="E402">
        <f t="shared" si="6"/>
        <v>9133.08</v>
      </c>
    </row>
    <row r="403" spans="1:5" ht="14.25">
      <c r="A403" s="59">
        <v>21003</v>
      </c>
      <c r="B403" s="31" t="s">
        <v>1378</v>
      </c>
      <c r="C403" s="14">
        <v>267</v>
      </c>
      <c r="D403" s="15" t="s">
        <v>1163</v>
      </c>
      <c r="E403">
        <f t="shared" si="6"/>
        <v>2964</v>
      </c>
    </row>
    <row r="404" spans="1:5" ht="14.25">
      <c r="A404" s="59">
        <v>2100302</v>
      </c>
      <c r="B404" s="31" t="s">
        <v>1672</v>
      </c>
      <c r="C404" s="14">
        <v>267</v>
      </c>
      <c r="D404" s="15" t="s">
        <v>1163</v>
      </c>
      <c r="E404">
        <f t="shared" si="6"/>
        <v>1907</v>
      </c>
    </row>
    <row r="405" spans="1:5" ht="14.25">
      <c r="A405" s="59">
        <v>21004</v>
      </c>
      <c r="B405" s="31" t="s">
        <v>1382</v>
      </c>
      <c r="C405" s="14">
        <v>70</v>
      </c>
      <c r="D405" s="15" t="s">
        <v>1163</v>
      </c>
      <c r="E405">
        <f t="shared" si="6"/>
        <v>237</v>
      </c>
    </row>
    <row r="406" spans="1:5" ht="14.25">
      <c r="A406" s="59">
        <v>2100499</v>
      </c>
      <c r="B406" s="31" t="s">
        <v>1689</v>
      </c>
      <c r="C406" s="14">
        <v>70</v>
      </c>
      <c r="D406" s="15" t="s">
        <v>1163</v>
      </c>
      <c r="E406">
        <f t="shared" si="6"/>
        <v>106</v>
      </c>
    </row>
    <row r="407" spans="1:5" ht="14.25">
      <c r="A407" s="59">
        <v>21005</v>
      </c>
      <c r="B407" s="31" t="s">
        <v>1390</v>
      </c>
      <c r="C407" s="14">
        <v>964</v>
      </c>
      <c r="D407" s="15" t="s">
        <v>1163</v>
      </c>
      <c r="E407">
        <f t="shared" si="6"/>
        <v>4091</v>
      </c>
    </row>
    <row r="408" spans="1:5" ht="14.25">
      <c r="A408" s="59">
        <v>2100506</v>
      </c>
      <c r="B408" s="31" t="s">
        <v>1395</v>
      </c>
      <c r="C408" s="14">
        <v>924</v>
      </c>
      <c r="D408" s="15" t="s">
        <v>1163</v>
      </c>
      <c r="E408">
        <f t="shared" si="6"/>
        <v>3966</v>
      </c>
    </row>
    <row r="409" spans="1:5" ht="14.25">
      <c r="A409" s="59">
        <v>2100509</v>
      </c>
      <c r="B409" s="31" t="s">
        <v>1397</v>
      </c>
      <c r="C409" s="14">
        <v>40</v>
      </c>
      <c r="D409" s="15" t="s">
        <v>1163</v>
      </c>
      <c r="E409">
        <f t="shared" si="6"/>
        <v>40</v>
      </c>
    </row>
    <row r="410" spans="1:5" ht="14.25">
      <c r="A410" s="59">
        <v>21007</v>
      </c>
      <c r="B410" s="31" t="s">
        <v>1399</v>
      </c>
      <c r="C410" s="14">
        <v>156</v>
      </c>
      <c r="D410" s="15" t="s">
        <v>1163</v>
      </c>
      <c r="E410">
        <f t="shared" si="6"/>
        <v>1770.24</v>
      </c>
    </row>
    <row r="411" spans="1:5" ht="14.25">
      <c r="A411" s="59">
        <v>2100716</v>
      </c>
      <c r="B411" s="31" t="s">
        <v>1400</v>
      </c>
      <c r="C411" s="14">
        <v>75</v>
      </c>
      <c r="D411" s="15" t="s">
        <v>1163</v>
      </c>
      <c r="E411">
        <f t="shared" si="6"/>
        <v>85</v>
      </c>
    </row>
    <row r="412" spans="1:5" ht="14.25">
      <c r="A412" s="59">
        <v>2100717</v>
      </c>
      <c r="B412" s="31" t="s">
        <v>1401</v>
      </c>
      <c r="C412" s="14">
        <v>81</v>
      </c>
      <c r="D412" s="15" t="s">
        <v>1163</v>
      </c>
      <c r="E412">
        <f t="shared" si="6"/>
        <v>379</v>
      </c>
    </row>
    <row r="413" spans="1:5" ht="14.25">
      <c r="A413" s="59">
        <v>21010</v>
      </c>
      <c r="B413" s="31" t="s">
        <v>1404</v>
      </c>
      <c r="C413" s="14">
        <v>5</v>
      </c>
      <c r="D413" s="15" t="s">
        <v>1163</v>
      </c>
      <c r="E413">
        <f t="shared" si="6"/>
        <v>40</v>
      </c>
    </row>
    <row r="414" spans="1:5" ht="14.25">
      <c r="A414" s="59">
        <v>2101016</v>
      </c>
      <c r="B414" s="31" t="s">
        <v>1406</v>
      </c>
      <c r="C414" s="14">
        <v>5</v>
      </c>
      <c r="D414" s="15" t="s">
        <v>1163</v>
      </c>
      <c r="E414">
        <f t="shared" si="6"/>
        <v>10</v>
      </c>
    </row>
    <row r="415" spans="1:5" ht="14.25">
      <c r="A415" s="59">
        <v>211</v>
      </c>
      <c r="B415" s="31" t="s">
        <v>1627</v>
      </c>
      <c r="C415" s="14">
        <v>176</v>
      </c>
      <c r="D415" s="15" t="s">
        <v>1163</v>
      </c>
      <c r="E415">
        <f t="shared" si="6"/>
        <v>496.46999999999997</v>
      </c>
    </row>
    <row r="416" spans="1:5" ht="14.25">
      <c r="A416" s="59">
        <v>21103</v>
      </c>
      <c r="B416" s="31" t="s">
        <v>1415</v>
      </c>
      <c r="C416" s="14">
        <v>171</v>
      </c>
      <c r="D416" s="15" t="s">
        <v>1163</v>
      </c>
      <c r="E416">
        <f t="shared" si="6"/>
        <v>191</v>
      </c>
    </row>
    <row r="417" spans="1:5" ht="14.25">
      <c r="A417" s="59">
        <v>2110302</v>
      </c>
      <c r="B417" s="31" t="s">
        <v>1416</v>
      </c>
      <c r="C417" s="14">
        <v>171</v>
      </c>
      <c r="D417" s="15" t="s">
        <v>1163</v>
      </c>
      <c r="E417">
        <f t="shared" si="6"/>
        <v>191</v>
      </c>
    </row>
    <row r="418" spans="1:5" ht="14.25">
      <c r="A418" s="59">
        <v>21104</v>
      </c>
      <c r="B418" s="31" t="s">
        <v>1577</v>
      </c>
      <c r="C418" s="14">
        <v>5</v>
      </c>
      <c r="D418" s="15" t="s">
        <v>1163</v>
      </c>
      <c r="E418">
        <f t="shared" si="6"/>
        <v>296.70999999999998</v>
      </c>
    </row>
    <row r="419" spans="1:5" ht="14.25">
      <c r="A419" s="59">
        <v>2110402</v>
      </c>
      <c r="B419" s="31" t="s">
        <v>1690</v>
      </c>
      <c r="C419" s="14">
        <v>5</v>
      </c>
      <c r="D419" s="15" t="s">
        <v>1163</v>
      </c>
      <c r="E419">
        <f t="shared" si="6"/>
        <v>296.70999999999998</v>
      </c>
    </row>
    <row r="420" spans="1:5" ht="14.25">
      <c r="A420" s="59">
        <v>212</v>
      </c>
      <c r="B420" s="31" t="s">
        <v>1629</v>
      </c>
      <c r="C420" s="14">
        <v>1072</v>
      </c>
      <c r="D420" s="15" t="s">
        <v>1163</v>
      </c>
      <c r="E420">
        <f t="shared" si="6"/>
        <v>37883.68</v>
      </c>
    </row>
    <row r="421" spans="1:5" ht="14.25">
      <c r="A421" s="59">
        <v>21201</v>
      </c>
      <c r="B421" s="31" t="s">
        <v>1423</v>
      </c>
      <c r="C421" s="14">
        <v>1061</v>
      </c>
      <c r="D421" s="15" t="s">
        <v>1163</v>
      </c>
      <c r="E421">
        <f t="shared" si="6"/>
        <v>8471.68</v>
      </c>
    </row>
    <row r="422" spans="1:5" ht="14.25">
      <c r="A422" s="59">
        <v>2120104</v>
      </c>
      <c r="B422" s="31" t="s">
        <v>1424</v>
      </c>
      <c r="C422" s="14">
        <v>1061</v>
      </c>
      <c r="D422" s="15" t="s">
        <v>1163</v>
      </c>
      <c r="E422">
        <f t="shared" si="6"/>
        <v>5437.3</v>
      </c>
    </row>
    <row r="423" spans="1:5" ht="14.25">
      <c r="A423" s="59">
        <v>21203</v>
      </c>
      <c r="B423" s="31" t="s">
        <v>1430</v>
      </c>
      <c r="C423" s="14">
        <v>11</v>
      </c>
      <c r="D423" s="15" t="s">
        <v>1163</v>
      </c>
      <c r="E423">
        <f t="shared" si="6"/>
        <v>27844</v>
      </c>
    </row>
    <row r="424" spans="1:5" ht="14.25">
      <c r="A424" s="59">
        <v>2120303</v>
      </c>
      <c r="B424" s="31" t="s">
        <v>1431</v>
      </c>
      <c r="C424" s="14">
        <v>11</v>
      </c>
      <c r="D424" s="15" t="s">
        <v>1163</v>
      </c>
      <c r="E424">
        <f t="shared" si="6"/>
        <v>3433</v>
      </c>
    </row>
    <row r="425" spans="1:5" ht="14.25">
      <c r="A425" s="59">
        <v>21205</v>
      </c>
      <c r="B425" s="31" t="s">
        <v>1433</v>
      </c>
      <c r="C425" s="14">
        <v>0</v>
      </c>
      <c r="D425" s="15" t="s">
        <v>1163</v>
      </c>
      <c r="E425">
        <f t="shared" si="6"/>
        <v>1005</v>
      </c>
    </row>
    <row r="426" spans="1:5" ht="14.25">
      <c r="A426" s="59">
        <v>2120501</v>
      </c>
      <c r="B426" s="31" t="s">
        <v>1433</v>
      </c>
      <c r="C426" s="14">
        <v>0</v>
      </c>
      <c r="D426" s="15" t="s">
        <v>1163</v>
      </c>
      <c r="E426">
        <f t="shared" si="6"/>
        <v>1005</v>
      </c>
    </row>
    <row r="427" spans="1:5" ht="14.25">
      <c r="A427" s="59">
        <v>213</v>
      </c>
      <c r="B427" s="31" t="s">
        <v>1635</v>
      </c>
      <c r="C427" s="14">
        <v>1191</v>
      </c>
      <c r="D427" s="15" t="s">
        <v>1163</v>
      </c>
      <c r="E427">
        <f t="shared" si="6"/>
        <v>7558.94</v>
      </c>
    </row>
    <row r="428" spans="1:5" ht="14.25">
      <c r="A428" s="59">
        <v>21301</v>
      </c>
      <c r="B428" s="31" t="s">
        <v>1449</v>
      </c>
      <c r="C428" s="14">
        <v>501</v>
      </c>
      <c r="D428" s="15" t="s">
        <v>1163</v>
      </c>
      <c r="E428">
        <f t="shared" si="6"/>
        <v>2458.23</v>
      </c>
    </row>
    <row r="429" spans="1:5" ht="14.25">
      <c r="A429" s="59">
        <v>2130104</v>
      </c>
      <c r="B429" s="31" t="s">
        <v>1126</v>
      </c>
      <c r="C429" s="14">
        <v>216</v>
      </c>
      <c r="D429" s="15" t="s">
        <v>1163</v>
      </c>
      <c r="E429">
        <f t="shared" si="6"/>
        <v>516</v>
      </c>
    </row>
    <row r="430" spans="1:5" ht="14.25">
      <c r="A430" s="59">
        <v>2130108</v>
      </c>
      <c r="B430" s="31" t="s">
        <v>1452</v>
      </c>
      <c r="C430" s="14">
        <v>105</v>
      </c>
      <c r="D430" s="15" t="s">
        <v>1163</v>
      </c>
      <c r="E430">
        <f t="shared" si="6"/>
        <v>323</v>
      </c>
    </row>
    <row r="431" spans="1:5" ht="14.25">
      <c r="A431" s="59">
        <v>2130108</v>
      </c>
      <c r="B431" s="31" t="s">
        <v>1453</v>
      </c>
      <c r="C431" s="14">
        <v>20</v>
      </c>
      <c r="D431" s="15" t="s">
        <v>1163</v>
      </c>
      <c r="E431">
        <f t="shared" si="6"/>
        <v>323</v>
      </c>
    </row>
    <row r="432" spans="1:5" ht="14.25">
      <c r="A432" s="59">
        <v>2130112</v>
      </c>
      <c r="B432" s="31" t="s">
        <v>1456</v>
      </c>
      <c r="C432" s="14">
        <v>160</v>
      </c>
      <c r="D432" s="15" t="s">
        <v>1163</v>
      </c>
      <c r="E432">
        <f t="shared" si="6"/>
        <v>160</v>
      </c>
    </row>
    <row r="433" spans="1:5" ht="14.25">
      <c r="A433" s="59">
        <v>21302</v>
      </c>
      <c r="B433" s="31" t="s">
        <v>1460</v>
      </c>
      <c r="C433" s="14">
        <v>20</v>
      </c>
      <c r="D433" s="15" t="s">
        <v>1163</v>
      </c>
      <c r="E433">
        <f t="shared" si="6"/>
        <v>30</v>
      </c>
    </row>
    <row r="434" spans="1:5" ht="14.25">
      <c r="A434" s="59">
        <v>2130234</v>
      </c>
      <c r="B434" s="31" t="s">
        <v>1465</v>
      </c>
      <c r="C434" s="14">
        <v>20</v>
      </c>
      <c r="D434" s="15" t="s">
        <v>1163</v>
      </c>
      <c r="E434">
        <f t="shared" si="6"/>
        <v>30</v>
      </c>
    </row>
    <row r="435" spans="1:5" ht="14.25">
      <c r="A435" s="59">
        <v>21303</v>
      </c>
      <c r="B435" s="31" t="s">
        <v>1467</v>
      </c>
      <c r="C435" s="14">
        <v>110</v>
      </c>
      <c r="D435" s="15" t="s">
        <v>1163</v>
      </c>
      <c r="E435">
        <f t="shared" si="6"/>
        <v>986</v>
      </c>
    </row>
    <row r="436" spans="1:5" ht="14.25">
      <c r="A436" s="59">
        <v>2130303</v>
      </c>
      <c r="B436" s="31" t="s">
        <v>1468</v>
      </c>
      <c r="C436" s="14">
        <v>60</v>
      </c>
      <c r="D436" s="15" t="s">
        <v>1163</v>
      </c>
      <c r="E436">
        <f t="shared" si="6"/>
        <v>60</v>
      </c>
    </row>
    <row r="437" spans="1:5" ht="14.25">
      <c r="A437" s="59">
        <v>2130305</v>
      </c>
      <c r="B437" s="31" t="s">
        <v>1470</v>
      </c>
      <c r="C437" s="14">
        <v>0</v>
      </c>
      <c r="D437" s="15" t="s">
        <v>1163</v>
      </c>
      <c r="E437">
        <f t="shared" si="6"/>
        <v>450</v>
      </c>
    </row>
    <row r="438" spans="1:5" ht="14.25">
      <c r="A438" s="59">
        <v>2130314</v>
      </c>
      <c r="B438" s="31" t="s">
        <v>1474</v>
      </c>
      <c r="C438" s="14">
        <v>50</v>
      </c>
      <c r="D438" s="15" t="s">
        <v>1163</v>
      </c>
      <c r="E438">
        <f t="shared" si="6"/>
        <v>170</v>
      </c>
    </row>
    <row r="439" spans="1:5" ht="14.25">
      <c r="A439" s="59">
        <v>21307</v>
      </c>
      <c r="B439" s="31" t="s">
        <v>1485</v>
      </c>
      <c r="C439" s="14">
        <v>560</v>
      </c>
      <c r="D439" s="15" t="s">
        <v>1163</v>
      </c>
      <c r="E439">
        <f t="shared" si="6"/>
        <v>4022.71</v>
      </c>
    </row>
    <row r="440" spans="1:5" ht="14.25">
      <c r="A440" s="59">
        <v>2130701</v>
      </c>
      <c r="B440" s="31" t="s">
        <v>1486</v>
      </c>
      <c r="C440" s="14">
        <v>260</v>
      </c>
      <c r="D440" s="15" t="s">
        <v>1163</v>
      </c>
      <c r="E440">
        <f t="shared" si="6"/>
        <v>260</v>
      </c>
    </row>
    <row r="441" spans="1:5" ht="14.25">
      <c r="A441" s="59">
        <v>2130705</v>
      </c>
      <c r="B441" s="31" t="s">
        <v>1487</v>
      </c>
      <c r="C441" s="14">
        <v>300</v>
      </c>
      <c r="D441" s="15" t="s">
        <v>1163</v>
      </c>
      <c r="E441">
        <f t="shared" si="6"/>
        <v>462.71000000000004</v>
      </c>
    </row>
    <row r="442" spans="1:5" ht="14.25">
      <c r="A442" s="59">
        <v>215</v>
      </c>
      <c r="B442" s="31" t="s">
        <v>1691</v>
      </c>
      <c r="C442" s="14">
        <v>39</v>
      </c>
      <c r="D442" s="15" t="s">
        <v>1163</v>
      </c>
      <c r="E442">
        <f t="shared" si="6"/>
        <v>7806.82</v>
      </c>
    </row>
    <row r="443" spans="1:5" ht="14.25">
      <c r="A443" s="59">
        <v>21506</v>
      </c>
      <c r="B443" s="31" t="s">
        <v>1510</v>
      </c>
      <c r="C443" s="14">
        <v>39</v>
      </c>
      <c r="D443" s="15" t="s">
        <v>1163</v>
      </c>
      <c r="E443">
        <f t="shared" si="6"/>
        <v>311.82</v>
      </c>
    </row>
    <row r="444" spans="1:5" ht="14.25">
      <c r="A444" s="59">
        <v>2150699</v>
      </c>
      <c r="B444" s="31" t="s">
        <v>1511</v>
      </c>
      <c r="C444" s="14">
        <v>39</v>
      </c>
      <c r="D444" s="15" t="s">
        <v>1163</v>
      </c>
      <c r="E444">
        <f t="shared" si="6"/>
        <v>119.82</v>
      </c>
    </row>
    <row r="445" spans="1:5" ht="14.25">
      <c r="A445" s="59">
        <v>21508</v>
      </c>
      <c r="B445" s="31" t="s">
        <v>1512</v>
      </c>
      <c r="C445" s="14">
        <v>0</v>
      </c>
      <c r="D445" s="15" t="s">
        <v>1163</v>
      </c>
      <c r="E445">
        <f t="shared" si="6"/>
        <v>6705</v>
      </c>
    </row>
    <row r="446" spans="1:5" ht="14.25">
      <c r="A446" s="59">
        <v>2150899</v>
      </c>
      <c r="B446" s="31" t="s">
        <v>1515</v>
      </c>
      <c r="C446" s="14">
        <v>0</v>
      </c>
      <c r="D446" s="15" t="s">
        <v>1163</v>
      </c>
      <c r="E446">
        <f t="shared" si="6"/>
        <v>4400</v>
      </c>
    </row>
    <row r="447" spans="1:5" ht="14.25">
      <c r="A447" s="59">
        <v>221</v>
      </c>
      <c r="B447" s="31" t="s">
        <v>1541</v>
      </c>
      <c r="C447" s="14">
        <v>315</v>
      </c>
      <c r="D447" s="15" t="s">
        <v>1163</v>
      </c>
      <c r="E447">
        <f t="shared" si="6"/>
        <v>1336</v>
      </c>
    </row>
    <row r="448" spans="1:5" ht="14.25">
      <c r="A448" s="59">
        <v>22101</v>
      </c>
      <c r="B448" s="31" t="s">
        <v>1542</v>
      </c>
      <c r="C448" s="14">
        <v>2</v>
      </c>
      <c r="D448" s="15" t="s">
        <v>1163</v>
      </c>
      <c r="E448">
        <f t="shared" si="6"/>
        <v>2</v>
      </c>
    </row>
    <row r="449" spans="1:5" ht="14.25">
      <c r="A449" s="59">
        <v>2210105</v>
      </c>
      <c r="B449" s="31" t="s">
        <v>1543</v>
      </c>
      <c r="C449" s="14">
        <v>0</v>
      </c>
      <c r="D449" s="15" t="s">
        <v>1163</v>
      </c>
      <c r="E449">
        <f t="shared" si="6"/>
        <v>0</v>
      </c>
    </row>
    <row r="450" spans="1:5" ht="14.25">
      <c r="A450" s="59">
        <v>2210199</v>
      </c>
      <c r="B450" s="31" t="s">
        <v>1544</v>
      </c>
      <c r="C450" s="14">
        <v>2</v>
      </c>
      <c r="D450" s="15" t="s">
        <v>1163</v>
      </c>
      <c r="E450">
        <f t="shared" ref="E450:E513" si="7">SUMIF(A:A,A450,C:C)</f>
        <v>2</v>
      </c>
    </row>
    <row r="451" spans="1:5" ht="14.25">
      <c r="A451" s="59">
        <v>22102</v>
      </c>
      <c r="B451" s="31" t="s">
        <v>1545</v>
      </c>
      <c r="C451" s="14">
        <v>313</v>
      </c>
      <c r="D451" s="15" t="s">
        <v>1163</v>
      </c>
      <c r="E451">
        <f t="shared" si="7"/>
        <v>1334</v>
      </c>
    </row>
    <row r="452" spans="1:5" ht="14.25">
      <c r="A452" s="59">
        <v>2210201</v>
      </c>
      <c r="B452" s="31" t="s">
        <v>1546</v>
      </c>
      <c r="C452" s="14">
        <v>313</v>
      </c>
      <c r="D452" s="15" t="s">
        <v>1163</v>
      </c>
      <c r="E452">
        <f t="shared" si="7"/>
        <v>1168</v>
      </c>
    </row>
    <row r="453" spans="1:5" ht="14.25">
      <c r="A453" s="60">
        <v>227</v>
      </c>
      <c r="B453" s="32" t="s">
        <v>1557</v>
      </c>
      <c r="C453" s="14">
        <v>1000</v>
      </c>
      <c r="D453" s="15" t="s">
        <v>1163</v>
      </c>
      <c r="E453">
        <f t="shared" si="7"/>
        <v>1000</v>
      </c>
    </row>
    <row r="454" spans="1:5" ht="14.25">
      <c r="A454" s="60">
        <v>22700</v>
      </c>
      <c r="B454" s="32" t="s">
        <v>1557</v>
      </c>
      <c r="C454" s="14">
        <v>1000</v>
      </c>
      <c r="D454" s="15" t="s">
        <v>1163</v>
      </c>
      <c r="E454">
        <f t="shared" si="7"/>
        <v>1000</v>
      </c>
    </row>
    <row r="455" spans="1:5" ht="14.25">
      <c r="A455" s="60">
        <v>2270000</v>
      </c>
      <c r="B455" s="32" t="s">
        <v>1557</v>
      </c>
      <c r="C455" s="14">
        <v>1000</v>
      </c>
      <c r="D455" s="15" t="s">
        <v>1163</v>
      </c>
      <c r="E455">
        <f t="shared" si="7"/>
        <v>1000</v>
      </c>
    </row>
    <row r="456" spans="1:5" ht="14.25">
      <c r="A456" s="61">
        <v>201</v>
      </c>
      <c r="B456" s="33" t="s">
        <v>1580</v>
      </c>
      <c r="C456" s="7">
        <v>1200</v>
      </c>
      <c r="D456" s="8" t="s">
        <v>1692</v>
      </c>
      <c r="E456">
        <f t="shared" si="7"/>
        <v>24633.19</v>
      </c>
    </row>
    <row r="457" spans="1:5" ht="28.5">
      <c r="A457" s="62">
        <v>20199</v>
      </c>
      <c r="B457" s="24" t="s">
        <v>1203</v>
      </c>
      <c r="C457" s="7">
        <v>1200</v>
      </c>
      <c r="D457" s="8" t="s">
        <v>1692</v>
      </c>
      <c r="E457">
        <f t="shared" si="7"/>
        <v>1200</v>
      </c>
    </row>
    <row r="458" spans="1:5" ht="14.25">
      <c r="A458" s="59">
        <v>2019999</v>
      </c>
      <c r="B458" s="34" t="s">
        <v>1121</v>
      </c>
      <c r="C458" s="7">
        <v>1200</v>
      </c>
      <c r="D458" s="8" t="s">
        <v>1692</v>
      </c>
      <c r="E458">
        <f t="shared" si="7"/>
        <v>1200</v>
      </c>
    </row>
    <row r="459" spans="1:5" ht="14.25">
      <c r="A459" s="59">
        <v>201</v>
      </c>
      <c r="B459" s="31" t="s">
        <v>1580</v>
      </c>
      <c r="C459" s="7">
        <v>185</v>
      </c>
      <c r="D459" s="8" t="s">
        <v>1533</v>
      </c>
      <c r="E459">
        <f t="shared" si="7"/>
        <v>24633.19</v>
      </c>
    </row>
    <row r="460" spans="1:5" ht="14.25">
      <c r="A460" s="59">
        <v>20113</v>
      </c>
      <c r="B460" s="31" t="s">
        <v>1170</v>
      </c>
      <c r="C460" s="7">
        <v>185</v>
      </c>
      <c r="D460" s="8" t="s">
        <v>1533</v>
      </c>
      <c r="E460">
        <f t="shared" si="7"/>
        <v>299</v>
      </c>
    </row>
    <row r="461" spans="1:5" ht="14.25">
      <c r="A461" s="53">
        <v>2011301</v>
      </c>
      <c r="B461" s="35" t="s">
        <v>1121</v>
      </c>
      <c r="C461" s="7">
        <v>185</v>
      </c>
      <c r="D461" s="8" t="s">
        <v>1533</v>
      </c>
      <c r="E461">
        <f t="shared" si="7"/>
        <v>185</v>
      </c>
    </row>
    <row r="462" spans="1:5" ht="14.25">
      <c r="A462" s="59">
        <v>208</v>
      </c>
      <c r="B462" s="31" t="s">
        <v>1607</v>
      </c>
      <c r="C462" s="7">
        <v>9</v>
      </c>
      <c r="D462" s="8" t="s">
        <v>1533</v>
      </c>
      <c r="E462">
        <f t="shared" si="7"/>
        <v>14313.68</v>
      </c>
    </row>
    <row r="463" spans="1:5" ht="28.5">
      <c r="A463" s="53">
        <v>20805</v>
      </c>
      <c r="B463" s="35" t="s">
        <v>1323</v>
      </c>
      <c r="C463" s="7">
        <v>9</v>
      </c>
      <c r="D463" s="8" t="s">
        <v>1533</v>
      </c>
      <c r="E463">
        <f t="shared" si="7"/>
        <v>615</v>
      </c>
    </row>
    <row r="464" spans="1:5" ht="28.5">
      <c r="A464" s="53">
        <v>2080501</v>
      </c>
      <c r="B464" s="35" t="s">
        <v>1324</v>
      </c>
      <c r="C464" s="7">
        <v>9</v>
      </c>
      <c r="D464" s="8" t="s">
        <v>1533</v>
      </c>
      <c r="E464">
        <f t="shared" si="7"/>
        <v>148</v>
      </c>
    </row>
    <row r="465" spans="1:5" ht="28.5">
      <c r="A465" s="53">
        <v>220</v>
      </c>
      <c r="B465" s="35" t="s">
        <v>1693</v>
      </c>
      <c r="C465" s="7">
        <v>11200</v>
      </c>
      <c r="D465" s="8" t="s">
        <v>1533</v>
      </c>
      <c r="E465">
        <f t="shared" si="7"/>
        <v>11200</v>
      </c>
    </row>
    <row r="466" spans="1:5" ht="14.25">
      <c r="A466" s="53">
        <v>22001</v>
      </c>
      <c r="B466" s="35" t="s">
        <v>1529</v>
      </c>
      <c r="C466" s="7">
        <v>11200</v>
      </c>
      <c r="D466" s="8" t="s">
        <v>1533</v>
      </c>
      <c r="E466">
        <f t="shared" si="7"/>
        <v>11200</v>
      </c>
    </row>
    <row r="467" spans="1:5" ht="28.5">
      <c r="A467" s="53">
        <v>2200106</v>
      </c>
      <c r="B467" s="35" t="s">
        <v>1532</v>
      </c>
      <c r="C467" s="7">
        <v>11200</v>
      </c>
      <c r="D467" s="8" t="s">
        <v>1533</v>
      </c>
      <c r="E467">
        <f t="shared" si="7"/>
        <v>11200</v>
      </c>
    </row>
    <row r="468" spans="1:5" ht="14.25">
      <c r="A468" s="63">
        <v>201</v>
      </c>
      <c r="B468" s="36" t="s">
        <v>1580</v>
      </c>
      <c r="C468" s="16">
        <v>1400</v>
      </c>
      <c r="D468" s="17" t="s">
        <v>1235</v>
      </c>
      <c r="E468">
        <f t="shared" si="7"/>
        <v>24633.19</v>
      </c>
    </row>
    <row r="469" spans="1:5" ht="14.25">
      <c r="A469" s="64">
        <v>20102</v>
      </c>
      <c r="B469" s="37" t="s">
        <v>1129</v>
      </c>
      <c r="C469" s="18">
        <v>10</v>
      </c>
      <c r="D469" s="17" t="s">
        <v>1235</v>
      </c>
      <c r="E469">
        <f t="shared" si="7"/>
        <v>25</v>
      </c>
    </row>
    <row r="470" spans="1:5" ht="14.25">
      <c r="A470" s="64">
        <v>2010299</v>
      </c>
      <c r="B470" s="37" t="s">
        <v>1130</v>
      </c>
      <c r="C470" s="18">
        <v>10</v>
      </c>
      <c r="D470" s="17" t="s">
        <v>1235</v>
      </c>
      <c r="E470">
        <f t="shared" si="7"/>
        <v>20</v>
      </c>
    </row>
    <row r="471" spans="1:5" ht="28.5">
      <c r="A471" s="64">
        <v>20103</v>
      </c>
      <c r="B471" s="37" t="s">
        <v>1131</v>
      </c>
      <c r="C471" s="18">
        <v>1000</v>
      </c>
      <c r="D471" s="17" t="s">
        <v>1235</v>
      </c>
      <c r="E471">
        <f t="shared" si="7"/>
        <v>19673.66</v>
      </c>
    </row>
    <row r="472" spans="1:5" ht="14.25">
      <c r="A472" s="64">
        <v>2010301</v>
      </c>
      <c r="B472" s="37" t="s">
        <v>1121</v>
      </c>
      <c r="C472" s="18">
        <v>1000</v>
      </c>
      <c r="D472" s="17" t="s">
        <v>1235</v>
      </c>
      <c r="E472">
        <f t="shared" si="7"/>
        <v>17428.16</v>
      </c>
    </row>
    <row r="473" spans="1:5" ht="14.25">
      <c r="A473" s="64">
        <v>20105</v>
      </c>
      <c r="B473" s="38" t="s">
        <v>1142</v>
      </c>
      <c r="C473" s="18">
        <v>30</v>
      </c>
      <c r="D473" s="17" t="s">
        <v>1235</v>
      </c>
      <c r="E473">
        <f t="shared" si="7"/>
        <v>135.71</v>
      </c>
    </row>
    <row r="474" spans="1:5" ht="14.25">
      <c r="A474" s="64">
        <v>2010599</v>
      </c>
      <c r="B474" s="38" t="s">
        <v>1682</v>
      </c>
      <c r="C474" s="18">
        <v>30</v>
      </c>
      <c r="D474" s="17" t="s">
        <v>1235</v>
      </c>
      <c r="E474">
        <f t="shared" si="7"/>
        <v>49.71</v>
      </c>
    </row>
    <row r="475" spans="1:5" ht="14.25">
      <c r="A475" s="64">
        <v>20106</v>
      </c>
      <c r="B475" s="38" t="s">
        <v>1148</v>
      </c>
      <c r="C475" s="18">
        <v>80</v>
      </c>
      <c r="D475" s="17" t="s">
        <v>1235</v>
      </c>
      <c r="E475">
        <f t="shared" si="7"/>
        <v>258.32</v>
      </c>
    </row>
    <row r="476" spans="1:5" ht="14.25">
      <c r="A476" s="64">
        <v>2010601</v>
      </c>
      <c r="B476" s="38" t="s">
        <v>1121</v>
      </c>
      <c r="C476" s="18">
        <v>80</v>
      </c>
      <c r="D476" s="17" t="s">
        <v>1235</v>
      </c>
      <c r="E476">
        <f t="shared" si="7"/>
        <v>192</v>
      </c>
    </row>
    <row r="477" spans="1:5" ht="14.25">
      <c r="A477" s="64">
        <v>20108</v>
      </c>
      <c r="B477" s="38" t="s">
        <v>1156</v>
      </c>
      <c r="C477" s="18">
        <v>10</v>
      </c>
      <c r="D477" s="17" t="s">
        <v>1235</v>
      </c>
      <c r="E477">
        <f t="shared" si="7"/>
        <v>237.95999999999998</v>
      </c>
    </row>
    <row r="478" spans="1:5" ht="14.25">
      <c r="A478" s="64">
        <v>2010899</v>
      </c>
      <c r="B478" s="38" t="s">
        <v>1683</v>
      </c>
      <c r="C478" s="18">
        <v>10</v>
      </c>
      <c r="D478" s="17" t="s">
        <v>1235</v>
      </c>
      <c r="E478">
        <f t="shared" si="7"/>
        <v>13.96</v>
      </c>
    </row>
    <row r="479" spans="1:5" ht="14.25">
      <c r="A479" s="64">
        <v>20111</v>
      </c>
      <c r="B479" s="38" t="s">
        <v>1168</v>
      </c>
      <c r="C479" s="18">
        <v>20</v>
      </c>
      <c r="D479" s="17" t="s">
        <v>1235</v>
      </c>
      <c r="E479">
        <f t="shared" si="7"/>
        <v>89.28</v>
      </c>
    </row>
    <row r="480" spans="1:5" ht="14.25">
      <c r="A480" s="64">
        <v>2011199</v>
      </c>
      <c r="B480" s="38" t="s">
        <v>1684</v>
      </c>
      <c r="C480" s="18">
        <v>20</v>
      </c>
      <c r="D480" s="17" t="s">
        <v>1235</v>
      </c>
      <c r="E480">
        <f t="shared" si="7"/>
        <v>60.28</v>
      </c>
    </row>
    <row r="481" spans="1:5" ht="14.25">
      <c r="A481" s="64">
        <v>20129</v>
      </c>
      <c r="B481" s="38" t="s">
        <v>1191</v>
      </c>
      <c r="C481" s="18">
        <v>100</v>
      </c>
      <c r="D481" s="17" t="s">
        <v>1235</v>
      </c>
      <c r="E481">
        <f t="shared" si="7"/>
        <v>424.15</v>
      </c>
    </row>
    <row r="482" spans="1:5" ht="14.25">
      <c r="A482" s="64">
        <v>2012901</v>
      </c>
      <c r="B482" s="38" t="s">
        <v>1121</v>
      </c>
      <c r="C482" s="18">
        <v>100</v>
      </c>
      <c r="D482" s="17" t="s">
        <v>1235</v>
      </c>
      <c r="E482">
        <f t="shared" si="7"/>
        <v>103</v>
      </c>
    </row>
    <row r="483" spans="1:5" ht="14.25">
      <c r="A483" s="64">
        <v>20131</v>
      </c>
      <c r="B483" s="38" t="s">
        <v>1694</v>
      </c>
      <c r="C483" s="18">
        <v>100</v>
      </c>
      <c r="D483" s="17" t="s">
        <v>1235</v>
      </c>
      <c r="E483">
        <f t="shared" si="7"/>
        <v>100</v>
      </c>
    </row>
    <row r="484" spans="1:5" ht="14.25">
      <c r="A484" s="64">
        <v>2013101</v>
      </c>
      <c r="B484" s="38" t="s">
        <v>1121</v>
      </c>
      <c r="C484" s="18">
        <v>100</v>
      </c>
      <c r="D484" s="17" t="s">
        <v>1235</v>
      </c>
      <c r="E484">
        <f t="shared" si="7"/>
        <v>100</v>
      </c>
    </row>
    <row r="485" spans="1:5" ht="14.25">
      <c r="A485" s="64">
        <v>20132</v>
      </c>
      <c r="B485" s="38" t="s">
        <v>1196</v>
      </c>
      <c r="C485" s="18">
        <v>30</v>
      </c>
      <c r="D485" s="17" t="s">
        <v>1235</v>
      </c>
      <c r="E485">
        <f t="shared" si="7"/>
        <v>536.91</v>
      </c>
    </row>
    <row r="486" spans="1:5" ht="14.25">
      <c r="A486" s="64">
        <v>2013299</v>
      </c>
      <c r="B486" s="38" t="s">
        <v>1686</v>
      </c>
      <c r="C486" s="18">
        <v>30</v>
      </c>
      <c r="D486" s="17" t="s">
        <v>1235</v>
      </c>
      <c r="E486">
        <f t="shared" si="7"/>
        <v>228.91</v>
      </c>
    </row>
    <row r="487" spans="1:5" ht="14.25">
      <c r="A487" s="64">
        <v>20133</v>
      </c>
      <c r="B487" s="38" t="s">
        <v>1198</v>
      </c>
      <c r="C487" s="18">
        <v>20</v>
      </c>
      <c r="D487" s="17" t="s">
        <v>1235</v>
      </c>
      <c r="E487">
        <f t="shared" si="7"/>
        <v>599</v>
      </c>
    </row>
    <row r="488" spans="1:5" ht="14.25">
      <c r="A488" s="64">
        <v>2013399</v>
      </c>
      <c r="B488" s="38" t="s">
        <v>1687</v>
      </c>
      <c r="C488" s="18">
        <v>20</v>
      </c>
      <c r="D488" s="17" t="s">
        <v>1235</v>
      </c>
      <c r="E488">
        <f t="shared" si="7"/>
        <v>404</v>
      </c>
    </row>
    <row r="489" spans="1:5" ht="14.25">
      <c r="A489" s="63">
        <v>204</v>
      </c>
      <c r="B489" s="38" t="s">
        <v>1597</v>
      </c>
      <c r="C489" s="16">
        <v>100</v>
      </c>
      <c r="D489" s="17" t="s">
        <v>1235</v>
      </c>
      <c r="E489">
        <f t="shared" si="7"/>
        <v>3088.8599999999997</v>
      </c>
    </row>
    <row r="490" spans="1:5" ht="14.25">
      <c r="A490" s="64">
        <v>20402</v>
      </c>
      <c r="B490" s="38" t="s">
        <v>1214</v>
      </c>
      <c r="C490" s="18">
        <v>40</v>
      </c>
      <c r="D490" s="17" t="s">
        <v>1235</v>
      </c>
      <c r="E490">
        <f t="shared" si="7"/>
        <v>2691</v>
      </c>
    </row>
    <row r="491" spans="1:5" ht="14.25">
      <c r="A491" s="64">
        <v>2040204</v>
      </c>
      <c r="B491" s="38" t="s">
        <v>1669</v>
      </c>
      <c r="C491" s="18">
        <v>40</v>
      </c>
      <c r="D491" s="17" t="s">
        <v>1235</v>
      </c>
      <c r="E491">
        <f t="shared" si="7"/>
        <v>2438</v>
      </c>
    </row>
    <row r="492" spans="1:5" ht="14.25">
      <c r="A492" s="64">
        <v>20406</v>
      </c>
      <c r="B492" s="38" t="s">
        <v>1221</v>
      </c>
      <c r="C492" s="18">
        <v>60</v>
      </c>
      <c r="D492" s="17" t="s">
        <v>1235</v>
      </c>
      <c r="E492">
        <f t="shared" si="7"/>
        <v>218.94</v>
      </c>
    </row>
    <row r="493" spans="1:5" ht="14.25">
      <c r="A493" s="64">
        <v>2040604</v>
      </c>
      <c r="B493" s="38" t="s">
        <v>1222</v>
      </c>
      <c r="C493" s="18">
        <v>60</v>
      </c>
      <c r="D493" s="17" t="s">
        <v>1235</v>
      </c>
      <c r="E493">
        <f t="shared" si="7"/>
        <v>148.24</v>
      </c>
    </row>
    <row r="494" spans="1:5" ht="14.25">
      <c r="A494" s="63">
        <v>205</v>
      </c>
      <c r="B494" s="38" t="s">
        <v>1599</v>
      </c>
      <c r="C494" s="16">
        <v>450</v>
      </c>
      <c r="D494" s="17" t="s">
        <v>1235</v>
      </c>
      <c r="E494">
        <f t="shared" si="7"/>
        <v>6020.6</v>
      </c>
    </row>
    <row r="495" spans="1:5" ht="14.25">
      <c r="A495" s="64">
        <v>20501</v>
      </c>
      <c r="B495" s="38" t="s">
        <v>1237</v>
      </c>
      <c r="C495" s="18">
        <v>440</v>
      </c>
      <c r="D495" s="17" t="s">
        <v>1235</v>
      </c>
      <c r="E495">
        <f t="shared" si="7"/>
        <v>1418</v>
      </c>
    </row>
    <row r="496" spans="1:5" ht="14.25">
      <c r="A496" s="64">
        <v>2050101</v>
      </c>
      <c r="B496" s="38" t="s">
        <v>1238</v>
      </c>
      <c r="C496" s="18">
        <v>70</v>
      </c>
      <c r="D496" s="17" t="s">
        <v>1235</v>
      </c>
      <c r="E496">
        <f t="shared" si="7"/>
        <v>203</v>
      </c>
    </row>
    <row r="497" spans="1:5" ht="14.25">
      <c r="A497" s="64">
        <v>2050102</v>
      </c>
      <c r="B497" s="38" t="s">
        <v>1239</v>
      </c>
      <c r="C497" s="18">
        <v>280</v>
      </c>
      <c r="D497" s="17" t="s">
        <v>1235</v>
      </c>
      <c r="E497">
        <f t="shared" si="7"/>
        <v>410</v>
      </c>
    </row>
    <row r="498" spans="1:5" ht="14.25">
      <c r="A498" s="64">
        <v>2050103</v>
      </c>
      <c r="B498" s="38" t="s">
        <v>1234</v>
      </c>
      <c r="C498" s="18">
        <v>90</v>
      </c>
      <c r="D498" s="17" t="s">
        <v>1235</v>
      </c>
      <c r="E498">
        <f t="shared" si="7"/>
        <v>90</v>
      </c>
    </row>
    <row r="499" spans="1:5" ht="14.25">
      <c r="A499" s="64">
        <v>20504</v>
      </c>
      <c r="B499" s="38" t="s">
        <v>1245</v>
      </c>
      <c r="C499" s="18">
        <v>10</v>
      </c>
      <c r="D499" s="17" t="s">
        <v>1235</v>
      </c>
      <c r="E499">
        <f t="shared" si="7"/>
        <v>16</v>
      </c>
    </row>
    <row r="500" spans="1:5" ht="14.25">
      <c r="A500" s="64">
        <v>2050499</v>
      </c>
      <c r="B500" s="38" t="s">
        <v>1248</v>
      </c>
      <c r="C500" s="18">
        <v>10</v>
      </c>
      <c r="D500" s="17" t="s">
        <v>1235</v>
      </c>
      <c r="E500">
        <f t="shared" si="7"/>
        <v>10</v>
      </c>
    </row>
    <row r="501" spans="1:5" ht="14.25">
      <c r="A501" s="63">
        <v>206</v>
      </c>
      <c r="B501" s="38" t="s">
        <v>1603</v>
      </c>
      <c r="C501" s="16">
        <v>110</v>
      </c>
      <c r="D501" s="17" t="s">
        <v>1235</v>
      </c>
      <c r="E501">
        <f t="shared" si="7"/>
        <v>364</v>
      </c>
    </row>
    <row r="502" spans="1:5" ht="14.25">
      <c r="A502" s="64">
        <v>20699</v>
      </c>
      <c r="B502" s="38" t="s">
        <v>1272</v>
      </c>
      <c r="C502" s="18">
        <v>110</v>
      </c>
      <c r="D502" s="17" t="s">
        <v>1235</v>
      </c>
      <c r="E502">
        <f t="shared" si="7"/>
        <v>110</v>
      </c>
    </row>
    <row r="503" spans="1:5" ht="14.25">
      <c r="A503" s="64">
        <v>2069999</v>
      </c>
      <c r="B503" s="38" t="s">
        <v>1272</v>
      </c>
      <c r="C503" s="18">
        <v>110</v>
      </c>
      <c r="D503" s="17" t="s">
        <v>1235</v>
      </c>
      <c r="E503">
        <f t="shared" si="7"/>
        <v>110</v>
      </c>
    </row>
    <row r="504" spans="1:5" ht="14.25">
      <c r="A504" s="63">
        <v>207</v>
      </c>
      <c r="B504" s="38" t="s">
        <v>1604</v>
      </c>
      <c r="C504" s="16">
        <v>80</v>
      </c>
      <c r="D504" s="17" t="s">
        <v>1235</v>
      </c>
      <c r="E504">
        <f t="shared" si="7"/>
        <v>397.34000000000003</v>
      </c>
    </row>
    <row r="505" spans="1:5" ht="14.25">
      <c r="A505" s="64">
        <v>20701</v>
      </c>
      <c r="B505" s="38" t="s">
        <v>1275</v>
      </c>
      <c r="C505" s="18">
        <v>40</v>
      </c>
      <c r="D505" s="17" t="s">
        <v>1235</v>
      </c>
      <c r="E505">
        <f t="shared" si="7"/>
        <v>289.24</v>
      </c>
    </row>
    <row r="506" spans="1:5" ht="14.25">
      <c r="A506" s="64">
        <v>2070109</v>
      </c>
      <c r="B506" s="38" t="s">
        <v>1280</v>
      </c>
      <c r="C506" s="18">
        <v>40</v>
      </c>
      <c r="D506" s="17" t="s">
        <v>1235</v>
      </c>
      <c r="E506">
        <f t="shared" si="7"/>
        <v>204</v>
      </c>
    </row>
    <row r="507" spans="1:5" ht="14.25">
      <c r="A507" s="64">
        <v>20703</v>
      </c>
      <c r="B507" s="38" t="s">
        <v>1286</v>
      </c>
      <c r="C507" s="18">
        <v>30</v>
      </c>
      <c r="D507" s="17" t="s">
        <v>1235</v>
      </c>
      <c r="E507">
        <f t="shared" si="7"/>
        <v>88.1</v>
      </c>
    </row>
    <row r="508" spans="1:5" ht="14.25">
      <c r="A508" s="64">
        <v>2070308</v>
      </c>
      <c r="B508" s="38" t="s">
        <v>1288</v>
      </c>
      <c r="C508" s="18">
        <v>30</v>
      </c>
      <c r="D508" s="17" t="s">
        <v>1235</v>
      </c>
      <c r="E508">
        <f t="shared" si="7"/>
        <v>81</v>
      </c>
    </row>
    <row r="509" spans="1:5" ht="14.25">
      <c r="A509" s="64">
        <v>20704</v>
      </c>
      <c r="B509" s="38" t="s">
        <v>1290</v>
      </c>
      <c r="C509" s="18">
        <v>10</v>
      </c>
      <c r="D509" s="17" t="s">
        <v>1235</v>
      </c>
      <c r="E509">
        <f t="shared" si="7"/>
        <v>10</v>
      </c>
    </row>
    <row r="510" spans="1:5" ht="14.25">
      <c r="A510" s="64">
        <v>2070499</v>
      </c>
      <c r="B510" s="38" t="s">
        <v>1292</v>
      </c>
      <c r="C510" s="18">
        <v>10</v>
      </c>
      <c r="D510" s="17" t="s">
        <v>1235</v>
      </c>
      <c r="E510">
        <f t="shared" si="7"/>
        <v>10</v>
      </c>
    </row>
    <row r="511" spans="1:5" ht="14.25">
      <c r="A511" s="63">
        <v>208</v>
      </c>
      <c r="B511" s="38" t="s">
        <v>1297</v>
      </c>
      <c r="C511" s="16">
        <v>1600</v>
      </c>
      <c r="D511" s="17" t="s">
        <v>1235</v>
      </c>
      <c r="E511">
        <f t="shared" si="7"/>
        <v>14313.68</v>
      </c>
    </row>
    <row r="512" spans="1:5" ht="14.25">
      <c r="A512" s="64">
        <v>20801</v>
      </c>
      <c r="B512" s="38" t="s">
        <v>1298</v>
      </c>
      <c r="C512" s="18">
        <v>700</v>
      </c>
      <c r="D512" s="17" t="s">
        <v>1235</v>
      </c>
      <c r="E512">
        <f t="shared" si="7"/>
        <v>4859.1000000000004</v>
      </c>
    </row>
    <row r="513" spans="1:5" ht="14.25">
      <c r="A513" s="64">
        <v>2080199</v>
      </c>
      <c r="B513" s="38" t="s">
        <v>1306</v>
      </c>
      <c r="C513" s="18">
        <v>700</v>
      </c>
      <c r="D513" s="17" t="s">
        <v>1235</v>
      </c>
      <c r="E513">
        <f t="shared" si="7"/>
        <v>3193</v>
      </c>
    </row>
    <row r="514" spans="1:5" ht="14.25">
      <c r="A514" s="64">
        <v>20802</v>
      </c>
      <c r="B514" s="38" t="s">
        <v>1308</v>
      </c>
      <c r="C514" s="18">
        <v>5</v>
      </c>
      <c r="D514" s="17" t="s">
        <v>1235</v>
      </c>
      <c r="E514">
        <f t="shared" ref="E514:E577" si="8">SUMIF(A:A,A514,C:C)</f>
        <v>1165</v>
      </c>
    </row>
    <row r="515" spans="1:5" ht="14.25">
      <c r="A515" s="64">
        <v>2080299</v>
      </c>
      <c r="B515" s="38" t="s">
        <v>1314</v>
      </c>
      <c r="C515" s="18">
        <v>5</v>
      </c>
      <c r="D515" s="17" t="s">
        <v>1235</v>
      </c>
      <c r="E515">
        <f t="shared" si="8"/>
        <v>145</v>
      </c>
    </row>
    <row r="516" spans="1:5" ht="14.25">
      <c r="A516" s="64">
        <v>20805</v>
      </c>
      <c r="B516" s="38" t="s">
        <v>1323</v>
      </c>
      <c r="C516" s="18">
        <v>100</v>
      </c>
      <c r="D516" s="17" t="s">
        <v>1235</v>
      </c>
      <c r="E516">
        <f t="shared" si="8"/>
        <v>615</v>
      </c>
    </row>
    <row r="517" spans="1:5" ht="14.25">
      <c r="A517" s="64">
        <v>2080599</v>
      </c>
      <c r="B517" s="38" t="s">
        <v>1328</v>
      </c>
      <c r="C517" s="18">
        <v>100</v>
      </c>
      <c r="D517" s="17" t="s">
        <v>1235</v>
      </c>
      <c r="E517">
        <f t="shared" si="8"/>
        <v>467</v>
      </c>
    </row>
    <row r="518" spans="1:5" ht="14.25">
      <c r="A518" s="64">
        <v>20808</v>
      </c>
      <c r="B518" s="38" t="s">
        <v>1331</v>
      </c>
      <c r="C518" s="18">
        <v>160</v>
      </c>
      <c r="D518" s="17" t="s">
        <v>1235</v>
      </c>
      <c r="E518">
        <f t="shared" si="8"/>
        <v>2001</v>
      </c>
    </row>
    <row r="519" spans="1:5" ht="14.25">
      <c r="A519" s="64">
        <v>2080801</v>
      </c>
      <c r="B519" s="38" t="s">
        <v>1332</v>
      </c>
      <c r="C519" s="18">
        <v>5</v>
      </c>
      <c r="D519" s="17" t="s">
        <v>1235</v>
      </c>
      <c r="E519">
        <f t="shared" si="8"/>
        <v>40</v>
      </c>
    </row>
    <row r="520" spans="1:5" ht="14.25">
      <c r="A520" s="64">
        <v>2080802</v>
      </c>
      <c r="B520" s="38" t="s">
        <v>1333</v>
      </c>
      <c r="C520" s="18">
        <v>55</v>
      </c>
      <c r="D520" s="17" t="s">
        <v>1235</v>
      </c>
      <c r="E520">
        <f t="shared" si="8"/>
        <v>121</v>
      </c>
    </row>
    <row r="521" spans="1:5" ht="14.25">
      <c r="A521" s="64">
        <v>2080803</v>
      </c>
      <c r="B521" s="38" t="s">
        <v>1334</v>
      </c>
      <c r="C521" s="18">
        <v>50</v>
      </c>
      <c r="D521" s="17" t="s">
        <v>1235</v>
      </c>
      <c r="E521">
        <f t="shared" si="8"/>
        <v>125</v>
      </c>
    </row>
    <row r="522" spans="1:5" ht="14.25">
      <c r="A522" s="64">
        <v>2080805</v>
      </c>
      <c r="B522" s="38" t="s">
        <v>1335</v>
      </c>
      <c r="C522" s="18">
        <v>50</v>
      </c>
      <c r="D522" s="17" t="s">
        <v>1235</v>
      </c>
      <c r="E522">
        <f t="shared" si="8"/>
        <v>235</v>
      </c>
    </row>
    <row r="523" spans="1:5" ht="14.25">
      <c r="A523" s="64">
        <v>20809</v>
      </c>
      <c r="B523" s="38" t="s">
        <v>1338</v>
      </c>
      <c r="C523" s="18">
        <v>90</v>
      </c>
      <c r="D523" s="17" t="s">
        <v>1235</v>
      </c>
      <c r="E523">
        <f t="shared" si="8"/>
        <v>158</v>
      </c>
    </row>
    <row r="524" spans="1:5" ht="14.25">
      <c r="A524" s="64">
        <v>2080901</v>
      </c>
      <c r="B524" s="38" t="s">
        <v>1339</v>
      </c>
      <c r="C524" s="18">
        <v>80</v>
      </c>
      <c r="D524" s="17" t="s">
        <v>1235</v>
      </c>
      <c r="E524">
        <f t="shared" si="8"/>
        <v>80</v>
      </c>
    </row>
    <row r="525" spans="1:5" ht="14.25">
      <c r="A525" s="64">
        <v>2080902</v>
      </c>
      <c r="B525" s="38" t="s">
        <v>1340</v>
      </c>
      <c r="C525" s="18">
        <v>10</v>
      </c>
      <c r="D525" s="17" t="s">
        <v>1235</v>
      </c>
      <c r="E525">
        <f t="shared" si="8"/>
        <v>10</v>
      </c>
    </row>
    <row r="526" spans="1:5" ht="14.25">
      <c r="A526" s="64">
        <v>20810</v>
      </c>
      <c r="B526" s="38" t="s">
        <v>1343</v>
      </c>
      <c r="C526" s="18">
        <v>50</v>
      </c>
      <c r="D526" s="17" t="s">
        <v>1235</v>
      </c>
      <c r="E526">
        <f t="shared" si="8"/>
        <v>2040.5</v>
      </c>
    </row>
    <row r="527" spans="1:5" ht="14.25">
      <c r="A527" s="64">
        <v>2081002</v>
      </c>
      <c r="B527" s="38" t="s">
        <v>1345</v>
      </c>
      <c r="C527" s="18">
        <v>50</v>
      </c>
      <c r="D527" s="17" t="s">
        <v>1235</v>
      </c>
      <c r="E527">
        <f t="shared" si="8"/>
        <v>1070</v>
      </c>
    </row>
    <row r="528" spans="1:5" ht="14.25">
      <c r="A528" s="64">
        <v>20819</v>
      </c>
      <c r="B528" s="38" t="s">
        <v>1359</v>
      </c>
      <c r="C528" s="18">
        <v>215</v>
      </c>
      <c r="D528" s="17" t="s">
        <v>1235</v>
      </c>
      <c r="E528">
        <f t="shared" si="8"/>
        <v>1287</v>
      </c>
    </row>
    <row r="529" spans="1:5" ht="14.25">
      <c r="A529" s="64">
        <v>2081901</v>
      </c>
      <c r="B529" s="38" t="s">
        <v>1360</v>
      </c>
      <c r="C529" s="18">
        <v>45</v>
      </c>
      <c r="D529" s="17" t="s">
        <v>1235</v>
      </c>
      <c r="E529">
        <f t="shared" si="8"/>
        <v>360</v>
      </c>
    </row>
    <row r="530" spans="1:5" ht="14.25">
      <c r="A530" s="64">
        <v>2081902</v>
      </c>
      <c r="B530" s="38" t="s">
        <v>1361</v>
      </c>
      <c r="C530" s="18">
        <v>170</v>
      </c>
      <c r="D530" s="17" t="s">
        <v>1235</v>
      </c>
      <c r="E530">
        <f t="shared" si="8"/>
        <v>927</v>
      </c>
    </row>
    <row r="531" spans="1:5" ht="14.25">
      <c r="A531" s="64">
        <v>20820</v>
      </c>
      <c r="B531" s="38" t="s">
        <v>1362</v>
      </c>
      <c r="C531" s="18">
        <v>20</v>
      </c>
      <c r="D531" s="17" t="s">
        <v>1235</v>
      </c>
      <c r="E531">
        <f t="shared" si="8"/>
        <v>398</v>
      </c>
    </row>
    <row r="532" spans="1:5" ht="14.25">
      <c r="A532" s="64">
        <v>2082001</v>
      </c>
      <c r="B532" s="38" t="s">
        <v>1363</v>
      </c>
      <c r="C532" s="18">
        <v>20</v>
      </c>
      <c r="D532" s="17" t="s">
        <v>1235</v>
      </c>
      <c r="E532">
        <f t="shared" si="8"/>
        <v>398</v>
      </c>
    </row>
    <row r="533" spans="1:5" ht="14.25">
      <c r="A533" s="64">
        <v>20825</v>
      </c>
      <c r="B533" s="38" t="s">
        <v>1368</v>
      </c>
      <c r="C533" s="18">
        <v>260</v>
      </c>
      <c r="D533" s="17" t="s">
        <v>1235</v>
      </c>
      <c r="E533">
        <f t="shared" si="8"/>
        <v>330</v>
      </c>
    </row>
    <row r="534" spans="1:5" ht="14.25">
      <c r="A534" s="64">
        <v>2082502</v>
      </c>
      <c r="B534" s="38" t="s">
        <v>1369</v>
      </c>
      <c r="C534" s="18">
        <v>260</v>
      </c>
      <c r="D534" s="17" t="s">
        <v>1235</v>
      </c>
      <c r="E534">
        <f t="shared" si="8"/>
        <v>330</v>
      </c>
    </row>
    <row r="535" spans="1:5" ht="14.25">
      <c r="A535" s="63">
        <v>210</v>
      </c>
      <c r="B535" s="38" t="s">
        <v>1371</v>
      </c>
      <c r="C535" s="16">
        <v>1000</v>
      </c>
      <c r="D535" s="17" t="s">
        <v>1235</v>
      </c>
      <c r="E535">
        <f t="shared" si="8"/>
        <v>9133.08</v>
      </c>
    </row>
    <row r="536" spans="1:5" ht="14.25">
      <c r="A536" s="64">
        <v>21003</v>
      </c>
      <c r="B536" s="38" t="s">
        <v>1378</v>
      </c>
      <c r="C536" s="18">
        <v>280</v>
      </c>
      <c r="D536" s="17" t="s">
        <v>1235</v>
      </c>
      <c r="E536">
        <f t="shared" si="8"/>
        <v>2964</v>
      </c>
    </row>
    <row r="537" spans="1:5" ht="14.25">
      <c r="A537" s="64">
        <v>2100302</v>
      </c>
      <c r="B537" s="38" t="s">
        <v>1672</v>
      </c>
      <c r="C537" s="18">
        <v>280</v>
      </c>
      <c r="D537" s="17" t="s">
        <v>1235</v>
      </c>
      <c r="E537">
        <f t="shared" si="8"/>
        <v>1907</v>
      </c>
    </row>
    <row r="538" spans="1:5" ht="14.25">
      <c r="A538" s="64">
        <v>21004</v>
      </c>
      <c r="B538" s="38" t="s">
        <v>1382</v>
      </c>
      <c r="C538" s="18">
        <v>20</v>
      </c>
      <c r="D538" s="17" t="s">
        <v>1235</v>
      </c>
      <c r="E538">
        <f t="shared" si="8"/>
        <v>237</v>
      </c>
    </row>
    <row r="539" spans="1:5" ht="14.25">
      <c r="A539" s="64">
        <v>2100408</v>
      </c>
      <c r="B539" s="38" t="s">
        <v>1387</v>
      </c>
      <c r="C539" s="18">
        <v>20</v>
      </c>
      <c r="D539" s="17" t="s">
        <v>1235</v>
      </c>
      <c r="E539">
        <f t="shared" si="8"/>
        <v>131</v>
      </c>
    </row>
    <row r="540" spans="1:5" ht="14.25">
      <c r="A540" s="64">
        <v>21005</v>
      </c>
      <c r="B540" s="38" t="s">
        <v>1390</v>
      </c>
      <c r="C540" s="18">
        <v>580</v>
      </c>
      <c r="D540" s="17" t="s">
        <v>1235</v>
      </c>
      <c r="E540">
        <f t="shared" si="8"/>
        <v>4091</v>
      </c>
    </row>
    <row r="541" spans="1:5" ht="14.25">
      <c r="A541" s="64">
        <v>2100506</v>
      </c>
      <c r="B541" s="38" t="s">
        <v>1395</v>
      </c>
      <c r="C541" s="18">
        <v>580</v>
      </c>
      <c r="D541" s="17" t="s">
        <v>1235</v>
      </c>
      <c r="E541">
        <f t="shared" si="8"/>
        <v>3966</v>
      </c>
    </row>
    <row r="542" spans="1:5" ht="14.25">
      <c r="A542" s="64">
        <v>21007</v>
      </c>
      <c r="B542" s="38" t="s">
        <v>1399</v>
      </c>
      <c r="C542" s="18">
        <v>100</v>
      </c>
      <c r="D542" s="17" t="s">
        <v>1235</v>
      </c>
      <c r="E542">
        <f t="shared" si="8"/>
        <v>1770.24</v>
      </c>
    </row>
    <row r="543" spans="1:5" ht="14.25">
      <c r="A543" s="64">
        <v>2100717</v>
      </c>
      <c r="B543" s="38" t="s">
        <v>1401</v>
      </c>
      <c r="C543" s="18">
        <v>100</v>
      </c>
      <c r="D543" s="17" t="s">
        <v>1235</v>
      </c>
      <c r="E543">
        <f t="shared" si="8"/>
        <v>379</v>
      </c>
    </row>
    <row r="544" spans="1:5" ht="14.25">
      <c r="A544" s="64">
        <v>21010</v>
      </c>
      <c r="B544" s="38" t="s">
        <v>1404</v>
      </c>
      <c r="C544" s="18">
        <v>20</v>
      </c>
      <c r="D544" s="17" t="s">
        <v>1235</v>
      </c>
      <c r="E544">
        <f t="shared" si="8"/>
        <v>40</v>
      </c>
    </row>
    <row r="545" spans="1:5" ht="14.25">
      <c r="A545" s="64">
        <v>2101099</v>
      </c>
      <c r="B545" s="38" t="s">
        <v>1408</v>
      </c>
      <c r="C545" s="18">
        <v>20</v>
      </c>
      <c r="D545" s="17" t="s">
        <v>1235</v>
      </c>
      <c r="E545">
        <f t="shared" si="8"/>
        <v>20</v>
      </c>
    </row>
    <row r="546" spans="1:5" ht="14.25">
      <c r="A546" s="63">
        <v>211</v>
      </c>
      <c r="B546" s="38" t="s">
        <v>1627</v>
      </c>
      <c r="C546" s="16">
        <v>120</v>
      </c>
      <c r="D546" s="17" t="s">
        <v>1235</v>
      </c>
      <c r="E546">
        <f t="shared" si="8"/>
        <v>496.46999999999997</v>
      </c>
    </row>
    <row r="547" spans="1:5" ht="14.25">
      <c r="A547" s="64">
        <v>21103</v>
      </c>
      <c r="B547" s="38" t="s">
        <v>1415</v>
      </c>
      <c r="C547" s="18">
        <v>20</v>
      </c>
      <c r="D547" s="17" t="s">
        <v>1235</v>
      </c>
      <c r="E547">
        <f t="shared" si="8"/>
        <v>191</v>
      </c>
    </row>
    <row r="548" spans="1:5" ht="14.25">
      <c r="A548" s="64">
        <v>2110302</v>
      </c>
      <c r="B548" s="38" t="s">
        <v>1416</v>
      </c>
      <c r="C548" s="18">
        <v>20</v>
      </c>
      <c r="D548" s="17" t="s">
        <v>1235</v>
      </c>
      <c r="E548">
        <f t="shared" si="8"/>
        <v>191</v>
      </c>
    </row>
    <row r="549" spans="1:5" ht="14.25">
      <c r="A549" s="64">
        <v>21104</v>
      </c>
      <c r="B549" s="38" t="s">
        <v>1577</v>
      </c>
      <c r="C549" s="18">
        <v>100</v>
      </c>
      <c r="D549" s="17" t="s">
        <v>1235</v>
      </c>
      <c r="E549">
        <f t="shared" si="8"/>
        <v>296.70999999999998</v>
      </c>
    </row>
    <row r="550" spans="1:5" ht="14.25">
      <c r="A550" s="64">
        <v>2110402</v>
      </c>
      <c r="B550" s="38" t="s">
        <v>1690</v>
      </c>
      <c r="C550" s="18">
        <v>100</v>
      </c>
      <c r="D550" s="17" t="s">
        <v>1235</v>
      </c>
      <c r="E550">
        <f t="shared" si="8"/>
        <v>296.70999999999998</v>
      </c>
    </row>
    <row r="551" spans="1:5" ht="14.25">
      <c r="A551" s="63">
        <v>212</v>
      </c>
      <c r="B551" s="38" t="s">
        <v>1629</v>
      </c>
      <c r="C551" s="16">
        <v>510</v>
      </c>
      <c r="D551" s="17" t="s">
        <v>1235</v>
      </c>
      <c r="E551">
        <f t="shared" si="8"/>
        <v>37883.68</v>
      </c>
    </row>
    <row r="552" spans="1:5" ht="14.25">
      <c r="A552" s="64">
        <v>21201</v>
      </c>
      <c r="B552" s="38" t="s">
        <v>1423</v>
      </c>
      <c r="C552" s="18">
        <v>510</v>
      </c>
      <c r="D552" s="17" t="s">
        <v>1235</v>
      </c>
      <c r="E552">
        <f t="shared" si="8"/>
        <v>8471.68</v>
      </c>
    </row>
    <row r="553" spans="1:5" ht="14.25">
      <c r="A553" s="64">
        <v>2120104</v>
      </c>
      <c r="B553" s="38" t="s">
        <v>1424</v>
      </c>
      <c r="C553" s="18">
        <v>430</v>
      </c>
      <c r="D553" s="17" t="s">
        <v>1235</v>
      </c>
      <c r="E553">
        <f t="shared" si="8"/>
        <v>5437.3</v>
      </c>
    </row>
    <row r="554" spans="1:5" ht="14.25">
      <c r="A554" s="64">
        <v>2120199</v>
      </c>
      <c r="B554" s="38" t="s">
        <v>1427</v>
      </c>
      <c r="C554" s="18">
        <v>80</v>
      </c>
      <c r="D554" s="17" t="s">
        <v>1235</v>
      </c>
      <c r="E554">
        <f t="shared" si="8"/>
        <v>1307</v>
      </c>
    </row>
    <row r="555" spans="1:5" ht="14.25">
      <c r="A555" s="64">
        <v>21203</v>
      </c>
      <c r="B555" s="38" t="s">
        <v>1430</v>
      </c>
      <c r="C555" s="18">
        <v>0</v>
      </c>
      <c r="D555" s="17" t="s">
        <v>1235</v>
      </c>
      <c r="E555">
        <f t="shared" si="8"/>
        <v>27844</v>
      </c>
    </row>
    <row r="556" spans="1:5" ht="14.25">
      <c r="A556" s="64">
        <v>2120399</v>
      </c>
      <c r="B556" s="38" t="s">
        <v>1675</v>
      </c>
      <c r="C556" s="18">
        <v>0</v>
      </c>
      <c r="D556" s="17" t="s">
        <v>1235</v>
      </c>
      <c r="E556">
        <f t="shared" si="8"/>
        <v>24411</v>
      </c>
    </row>
    <row r="557" spans="1:5" ht="14.25">
      <c r="A557" s="63">
        <v>213</v>
      </c>
      <c r="B557" s="38" t="s">
        <v>1635</v>
      </c>
      <c r="C557" s="16">
        <v>600</v>
      </c>
      <c r="D557" s="17" t="s">
        <v>1235</v>
      </c>
      <c r="E557">
        <f t="shared" si="8"/>
        <v>7558.94</v>
      </c>
    </row>
    <row r="558" spans="1:5" ht="14.25">
      <c r="A558" s="64">
        <v>21301</v>
      </c>
      <c r="B558" s="38" t="s">
        <v>1449</v>
      </c>
      <c r="C558" s="18">
        <v>115</v>
      </c>
      <c r="D558" s="17" t="s">
        <v>1235</v>
      </c>
      <c r="E558">
        <f t="shared" si="8"/>
        <v>2458.23</v>
      </c>
    </row>
    <row r="559" spans="1:5" ht="14.25">
      <c r="A559" s="64">
        <v>2130126</v>
      </c>
      <c r="B559" s="38" t="s">
        <v>1458</v>
      </c>
      <c r="C559" s="18">
        <v>115</v>
      </c>
      <c r="D559" s="17" t="s">
        <v>1235</v>
      </c>
      <c r="E559">
        <f t="shared" si="8"/>
        <v>115</v>
      </c>
    </row>
    <row r="560" spans="1:5" ht="14.25">
      <c r="A560" s="64">
        <v>21303</v>
      </c>
      <c r="B560" s="38" t="s">
        <v>1467</v>
      </c>
      <c r="C560" s="18">
        <v>465</v>
      </c>
      <c r="D560" s="17" t="s">
        <v>1235</v>
      </c>
      <c r="E560">
        <f t="shared" si="8"/>
        <v>986</v>
      </c>
    </row>
    <row r="561" spans="1:5" ht="14.25">
      <c r="A561" s="64">
        <v>2130305</v>
      </c>
      <c r="B561" s="38" t="s">
        <v>1470</v>
      </c>
      <c r="C561" s="18">
        <v>450</v>
      </c>
      <c r="D561" s="17" t="s">
        <v>1235</v>
      </c>
      <c r="E561">
        <f t="shared" si="8"/>
        <v>450</v>
      </c>
    </row>
    <row r="562" spans="1:5" ht="14.25">
      <c r="A562" s="64">
        <v>2130314</v>
      </c>
      <c r="B562" s="38" t="s">
        <v>1474</v>
      </c>
      <c r="C562" s="18">
        <v>15</v>
      </c>
      <c r="D562" s="17" t="s">
        <v>1235</v>
      </c>
      <c r="E562">
        <f t="shared" si="8"/>
        <v>170</v>
      </c>
    </row>
    <row r="563" spans="1:5" ht="14.25">
      <c r="A563" s="64">
        <v>21306</v>
      </c>
      <c r="B563" s="38" t="s">
        <v>1483</v>
      </c>
      <c r="C563" s="18">
        <v>20</v>
      </c>
      <c r="D563" s="17" t="s">
        <v>1235</v>
      </c>
      <c r="E563">
        <f t="shared" si="8"/>
        <v>20</v>
      </c>
    </row>
    <row r="564" spans="1:5" ht="14.25">
      <c r="A564" s="64">
        <v>2130699</v>
      </c>
      <c r="B564" s="38" t="s">
        <v>1484</v>
      </c>
      <c r="C564" s="18">
        <v>20</v>
      </c>
      <c r="D564" s="17" t="s">
        <v>1235</v>
      </c>
      <c r="E564">
        <f t="shared" si="8"/>
        <v>20</v>
      </c>
    </row>
    <row r="565" spans="1:5" ht="14.25">
      <c r="A565" s="63">
        <v>215</v>
      </c>
      <c r="B565" s="38" t="s">
        <v>1501</v>
      </c>
      <c r="C565" s="16">
        <v>430</v>
      </c>
      <c r="D565" s="17" t="s">
        <v>1235</v>
      </c>
      <c r="E565">
        <f t="shared" si="8"/>
        <v>7806.82</v>
      </c>
    </row>
    <row r="566" spans="1:5" ht="14.25">
      <c r="A566" s="64">
        <v>21502</v>
      </c>
      <c r="B566" s="38" t="s">
        <v>1506</v>
      </c>
      <c r="C566" s="18">
        <v>0</v>
      </c>
      <c r="D566" s="17" t="s">
        <v>1235</v>
      </c>
      <c r="E566">
        <f t="shared" si="8"/>
        <v>0</v>
      </c>
    </row>
    <row r="567" spans="1:5" ht="14.25">
      <c r="A567" s="64">
        <v>2120299</v>
      </c>
      <c r="B567" s="38" t="s">
        <v>1429</v>
      </c>
      <c r="C567" s="18">
        <v>0</v>
      </c>
      <c r="D567" s="17" t="s">
        <v>1235</v>
      </c>
      <c r="E567">
        <f t="shared" si="8"/>
        <v>0</v>
      </c>
    </row>
    <row r="568" spans="1:5" ht="14.25">
      <c r="A568" s="64">
        <v>21503</v>
      </c>
      <c r="B568" s="38" t="s">
        <v>1507</v>
      </c>
      <c r="C568" s="18">
        <v>0</v>
      </c>
      <c r="D568" s="17" t="s">
        <v>1235</v>
      </c>
      <c r="E568">
        <f t="shared" si="8"/>
        <v>0</v>
      </c>
    </row>
    <row r="569" spans="1:5" ht="14.25">
      <c r="A569" s="64">
        <v>2150399</v>
      </c>
      <c r="B569" s="38" t="s">
        <v>1508</v>
      </c>
      <c r="C569" s="18">
        <v>0</v>
      </c>
      <c r="D569" s="17" t="s">
        <v>1235</v>
      </c>
      <c r="E569">
        <f t="shared" si="8"/>
        <v>0</v>
      </c>
    </row>
    <row r="570" spans="1:5" ht="14.25">
      <c r="A570" s="64">
        <v>21506</v>
      </c>
      <c r="B570" s="38" t="s">
        <v>1510</v>
      </c>
      <c r="C570" s="18">
        <v>20</v>
      </c>
      <c r="D570" s="17" t="s">
        <v>1235</v>
      </c>
      <c r="E570">
        <f t="shared" si="8"/>
        <v>311.82</v>
      </c>
    </row>
    <row r="571" spans="1:5" ht="14.25">
      <c r="A571" s="64">
        <v>2150699</v>
      </c>
      <c r="B571" s="38" t="s">
        <v>1511</v>
      </c>
      <c r="C571" s="18">
        <v>20</v>
      </c>
      <c r="D571" s="17" t="s">
        <v>1235</v>
      </c>
      <c r="E571">
        <f t="shared" si="8"/>
        <v>119.82</v>
      </c>
    </row>
    <row r="572" spans="1:5" ht="14.25">
      <c r="A572" s="64">
        <v>21508</v>
      </c>
      <c r="B572" s="38" t="s">
        <v>1512</v>
      </c>
      <c r="C572" s="18">
        <v>200</v>
      </c>
      <c r="D572" s="17" t="s">
        <v>1235</v>
      </c>
      <c r="E572">
        <f t="shared" si="8"/>
        <v>6705</v>
      </c>
    </row>
    <row r="573" spans="1:5" ht="14.25">
      <c r="A573" s="64">
        <v>2150899</v>
      </c>
      <c r="B573" s="38" t="s">
        <v>1515</v>
      </c>
      <c r="C573" s="18">
        <v>200</v>
      </c>
      <c r="D573" s="17" t="s">
        <v>1235</v>
      </c>
      <c r="E573">
        <f t="shared" si="8"/>
        <v>4400</v>
      </c>
    </row>
    <row r="574" spans="1:5" ht="14.25">
      <c r="A574" s="64">
        <v>21599</v>
      </c>
      <c r="B574" s="38" t="s">
        <v>1502</v>
      </c>
      <c r="C574" s="18">
        <v>210</v>
      </c>
      <c r="D574" s="17" t="s">
        <v>1235</v>
      </c>
      <c r="E574">
        <f t="shared" si="8"/>
        <v>210</v>
      </c>
    </row>
    <row r="575" spans="1:5" ht="14.25">
      <c r="A575" s="64">
        <v>2159999</v>
      </c>
      <c r="B575" s="38" t="s">
        <v>1502</v>
      </c>
      <c r="C575" s="18">
        <v>210</v>
      </c>
      <c r="D575" s="17" t="s">
        <v>1235</v>
      </c>
      <c r="E575">
        <f t="shared" si="8"/>
        <v>210</v>
      </c>
    </row>
    <row r="576" spans="1:5" ht="14.25">
      <c r="A576" s="52">
        <v>201</v>
      </c>
      <c r="B576" s="28" t="s">
        <v>1580</v>
      </c>
      <c r="C576" s="7">
        <v>550</v>
      </c>
      <c r="D576" s="19" t="s">
        <v>1505</v>
      </c>
      <c r="E576">
        <f t="shared" si="8"/>
        <v>24633.19</v>
      </c>
    </row>
    <row r="577" spans="1:5" ht="14.25">
      <c r="A577" s="52">
        <v>20101</v>
      </c>
      <c r="B577" s="28" t="s">
        <v>1120</v>
      </c>
      <c r="C577" s="7">
        <v>550</v>
      </c>
      <c r="D577" s="19" t="s">
        <v>1505</v>
      </c>
      <c r="E577">
        <f t="shared" si="8"/>
        <v>628</v>
      </c>
    </row>
    <row r="578" spans="1:5" ht="14.25">
      <c r="A578" s="52">
        <v>2010101</v>
      </c>
      <c r="B578" s="28" t="s">
        <v>1121</v>
      </c>
      <c r="C578" s="7">
        <v>550</v>
      </c>
      <c r="D578" s="19" t="s">
        <v>1505</v>
      </c>
      <c r="E578">
        <f t="shared" ref="E578:E641" si="9">SUMIF(A:A,A578,C:C)</f>
        <v>613</v>
      </c>
    </row>
    <row r="579" spans="1:5" ht="14.25">
      <c r="A579" s="52">
        <v>204</v>
      </c>
      <c r="B579" s="28" t="s">
        <v>1597</v>
      </c>
      <c r="C579" s="7">
        <v>40</v>
      </c>
      <c r="D579" s="19" t="s">
        <v>1505</v>
      </c>
      <c r="E579">
        <f t="shared" si="9"/>
        <v>3088.8599999999997</v>
      </c>
    </row>
    <row r="580" spans="1:5" ht="14.25">
      <c r="A580" s="52">
        <v>20402</v>
      </c>
      <c r="B580" s="28" t="s">
        <v>1214</v>
      </c>
      <c r="C580" s="7">
        <v>40</v>
      </c>
      <c r="D580" s="19" t="s">
        <v>1505</v>
      </c>
      <c r="E580">
        <f t="shared" si="9"/>
        <v>2691</v>
      </c>
    </row>
    <row r="581" spans="1:5" ht="14.25">
      <c r="A581" s="52">
        <v>2040204</v>
      </c>
      <c r="B581" s="28" t="s">
        <v>1669</v>
      </c>
      <c r="C581" s="7">
        <v>40</v>
      </c>
      <c r="D581" s="19" t="s">
        <v>1505</v>
      </c>
      <c r="E581">
        <f t="shared" si="9"/>
        <v>2438</v>
      </c>
    </row>
    <row r="582" spans="1:5" ht="14.25">
      <c r="A582" s="51">
        <v>208</v>
      </c>
      <c r="B582" s="28" t="s">
        <v>1607</v>
      </c>
      <c r="C582" s="7">
        <v>150</v>
      </c>
      <c r="D582" s="19" t="s">
        <v>1505</v>
      </c>
      <c r="E582">
        <f t="shared" si="9"/>
        <v>14313.68</v>
      </c>
    </row>
    <row r="583" spans="1:5" ht="14.25">
      <c r="A583" s="51">
        <v>20801</v>
      </c>
      <c r="B583" s="28" t="s">
        <v>1298</v>
      </c>
      <c r="C583" s="7">
        <v>150</v>
      </c>
      <c r="D583" s="19" t="s">
        <v>1505</v>
      </c>
      <c r="E583">
        <f t="shared" si="9"/>
        <v>4859.1000000000004</v>
      </c>
    </row>
    <row r="584" spans="1:5" ht="14.25">
      <c r="A584" s="51">
        <v>2080199</v>
      </c>
      <c r="B584" s="28" t="s">
        <v>1306</v>
      </c>
      <c r="C584" s="7">
        <v>150</v>
      </c>
      <c r="D584" s="19" t="s">
        <v>1505</v>
      </c>
      <c r="E584">
        <f t="shared" si="9"/>
        <v>3193</v>
      </c>
    </row>
    <row r="585" spans="1:5" ht="14.25">
      <c r="A585" s="51">
        <v>212</v>
      </c>
      <c r="B585" s="28" t="s">
        <v>1629</v>
      </c>
      <c r="C585" s="7">
        <v>1030</v>
      </c>
      <c r="D585" s="19" t="s">
        <v>1505</v>
      </c>
      <c r="E585">
        <f t="shared" si="9"/>
        <v>37883.68</v>
      </c>
    </row>
    <row r="586" spans="1:5" ht="14.25">
      <c r="A586" s="51">
        <v>21201</v>
      </c>
      <c r="B586" s="28" t="s">
        <v>1423</v>
      </c>
      <c r="C586" s="7">
        <v>1030</v>
      </c>
      <c r="D586" s="19" t="s">
        <v>1505</v>
      </c>
      <c r="E586">
        <f t="shared" si="9"/>
        <v>8471.68</v>
      </c>
    </row>
    <row r="587" spans="1:5" ht="14.25">
      <c r="A587" s="51">
        <v>2120101</v>
      </c>
      <c r="B587" s="28" t="s">
        <v>1121</v>
      </c>
      <c r="C587" s="7">
        <v>850</v>
      </c>
      <c r="D587" s="19" t="s">
        <v>1505</v>
      </c>
      <c r="E587">
        <f t="shared" si="9"/>
        <v>975</v>
      </c>
    </row>
    <row r="588" spans="1:5" ht="14.25">
      <c r="A588" s="51">
        <v>2120199</v>
      </c>
      <c r="B588" s="28" t="s">
        <v>1427</v>
      </c>
      <c r="C588" s="7">
        <v>180</v>
      </c>
      <c r="D588" s="19" t="s">
        <v>1505</v>
      </c>
      <c r="E588">
        <f t="shared" si="9"/>
        <v>1307</v>
      </c>
    </row>
    <row r="589" spans="1:5" ht="14.25">
      <c r="A589" s="51">
        <v>215</v>
      </c>
      <c r="B589" s="28" t="s">
        <v>1501</v>
      </c>
      <c r="C589" s="7">
        <v>30</v>
      </c>
      <c r="D589" s="19" t="s">
        <v>1505</v>
      </c>
      <c r="E589">
        <f t="shared" si="9"/>
        <v>7806.82</v>
      </c>
    </row>
    <row r="590" spans="1:5" ht="14.25">
      <c r="A590" s="51">
        <v>21501</v>
      </c>
      <c r="B590" s="28" t="s">
        <v>1503</v>
      </c>
      <c r="C590" s="7">
        <v>30</v>
      </c>
      <c r="D590" s="19" t="s">
        <v>1505</v>
      </c>
      <c r="E590">
        <f t="shared" si="9"/>
        <v>30</v>
      </c>
    </row>
    <row r="591" spans="1:5" ht="14.25">
      <c r="A591" s="51">
        <v>2150199</v>
      </c>
      <c r="B591" s="28" t="s">
        <v>1504</v>
      </c>
      <c r="C591" s="7">
        <v>30</v>
      </c>
      <c r="D591" s="19" t="s">
        <v>1505</v>
      </c>
      <c r="E591">
        <f t="shared" si="9"/>
        <v>30</v>
      </c>
    </row>
    <row r="592" spans="1:5" ht="14.25">
      <c r="A592" s="51">
        <v>216</v>
      </c>
      <c r="B592" s="28" t="s">
        <v>1666</v>
      </c>
      <c r="C592" s="7">
        <v>600</v>
      </c>
      <c r="D592" s="19" t="s">
        <v>1505</v>
      </c>
      <c r="E592">
        <f t="shared" si="9"/>
        <v>605</v>
      </c>
    </row>
    <row r="593" spans="1:5" ht="14.25">
      <c r="A593" s="51">
        <v>21605</v>
      </c>
      <c r="B593" s="28" t="s">
        <v>1517</v>
      </c>
      <c r="C593" s="7">
        <v>600</v>
      </c>
      <c r="D593" s="19" t="s">
        <v>1505</v>
      </c>
      <c r="E593">
        <f t="shared" si="9"/>
        <v>605</v>
      </c>
    </row>
    <row r="594" spans="1:5" ht="14.25">
      <c r="A594" s="51">
        <v>2160599</v>
      </c>
      <c r="B594" s="28" t="s">
        <v>1518</v>
      </c>
      <c r="C594" s="7">
        <v>600</v>
      </c>
      <c r="D594" s="19" t="s">
        <v>1505</v>
      </c>
      <c r="E594">
        <f t="shared" si="9"/>
        <v>605</v>
      </c>
    </row>
    <row r="595" spans="1:5" ht="14.25">
      <c r="A595" s="51">
        <v>221</v>
      </c>
      <c r="B595" s="28" t="s">
        <v>1541</v>
      </c>
      <c r="C595" s="7">
        <v>150</v>
      </c>
      <c r="D595" s="19" t="s">
        <v>1505</v>
      </c>
      <c r="E595">
        <f t="shared" si="9"/>
        <v>1336</v>
      </c>
    </row>
    <row r="596" spans="1:5" ht="14.25">
      <c r="A596" s="51">
        <v>22102</v>
      </c>
      <c r="B596" s="28" t="s">
        <v>1545</v>
      </c>
      <c r="C596" s="7">
        <v>150</v>
      </c>
      <c r="D596" s="19" t="s">
        <v>1505</v>
      </c>
      <c r="E596">
        <f t="shared" si="9"/>
        <v>1334</v>
      </c>
    </row>
    <row r="597" spans="1:5" ht="14.25">
      <c r="A597" s="51">
        <v>2210201</v>
      </c>
      <c r="B597" s="28" t="s">
        <v>1546</v>
      </c>
      <c r="C597" s="7">
        <v>150</v>
      </c>
      <c r="D597" s="19" t="s">
        <v>1505</v>
      </c>
      <c r="E597">
        <f t="shared" si="9"/>
        <v>1168</v>
      </c>
    </row>
    <row r="598" spans="1:5" ht="14.25">
      <c r="A598" s="55">
        <v>201</v>
      </c>
      <c r="B598" s="39" t="s">
        <v>1580</v>
      </c>
      <c r="C598" s="7">
        <v>200</v>
      </c>
      <c r="D598" s="19" t="s">
        <v>1695</v>
      </c>
      <c r="E598">
        <f t="shared" si="9"/>
        <v>24633.19</v>
      </c>
    </row>
    <row r="599" spans="1:5" ht="14.25">
      <c r="A599" s="65">
        <v>20136</v>
      </c>
      <c r="B599" s="35" t="s">
        <v>1696</v>
      </c>
      <c r="C599" s="7">
        <v>200</v>
      </c>
      <c r="D599" s="19" t="s">
        <v>1695</v>
      </c>
      <c r="E599">
        <f t="shared" si="9"/>
        <v>253</v>
      </c>
    </row>
    <row r="600" spans="1:5" ht="14.25">
      <c r="A600" s="53">
        <v>2013601</v>
      </c>
      <c r="B600" s="40" t="s">
        <v>1121</v>
      </c>
      <c r="C600" s="7">
        <v>200</v>
      </c>
      <c r="D600" s="19" t="s">
        <v>1695</v>
      </c>
      <c r="E600">
        <f t="shared" si="9"/>
        <v>200</v>
      </c>
    </row>
    <row r="601" spans="1:5" ht="14.25">
      <c r="A601" s="53">
        <v>212</v>
      </c>
      <c r="B601" s="40" t="s">
        <v>1629</v>
      </c>
      <c r="C601" s="7">
        <v>9800</v>
      </c>
      <c r="D601" s="19" t="s">
        <v>1695</v>
      </c>
      <c r="E601">
        <f t="shared" si="9"/>
        <v>37883.68</v>
      </c>
    </row>
    <row r="602" spans="1:5" ht="14.25">
      <c r="A602" s="53">
        <v>21203</v>
      </c>
      <c r="B602" s="40" t="s">
        <v>1430</v>
      </c>
      <c r="C602" s="7">
        <v>9800</v>
      </c>
      <c r="D602" s="19" t="s">
        <v>1695</v>
      </c>
      <c r="E602">
        <f t="shared" si="9"/>
        <v>27844</v>
      </c>
    </row>
    <row r="603" spans="1:5" ht="28.5">
      <c r="A603" s="53">
        <v>2120399</v>
      </c>
      <c r="B603" s="40" t="s">
        <v>1697</v>
      </c>
      <c r="C603" s="7">
        <v>9800</v>
      </c>
      <c r="D603" s="19" t="s">
        <v>1695</v>
      </c>
      <c r="E603">
        <f t="shared" si="9"/>
        <v>24411</v>
      </c>
    </row>
    <row r="604" spans="1:5" ht="14.25">
      <c r="A604" s="55">
        <v>201</v>
      </c>
      <c r="B604" s="41" t="s">
        <v>1580</v>
      </c>
      <c r="C604" s="9">
        <v>3100</v>
      </c>
      <c r="D604" s="19" t="s">
        <v>1138</v>
      </c>
      <c r="E604">
        <f t="shared" si="9"/>
        <v>24633.19</v>
      </c>
    </row>
    <row r="605" spans="1:5" ht="14.25">
      <c r="A605" s="55">
        <v>20101</v>
      </c>
      <c r="B605" s="42" t="s">
        <v>1120</v>
      </c>
      <c r="C605" s="9">
        <v>53</v>
      </c>
      <c r="D605" s="19" t="s">
        <v>1138</v>
      </c>
      <c r="E605">
        <f t="shared" si="9"/>
        <v>628</v>
      </c>
    </row>
    <row r="606" spans="1:5" ht="14.25">
      <c r="A606" s="55">
        <v>2010101</v>
      </c>
      <c r="B606" s="42" t="s">
        <v>1121</v>
      </c>
      <c r="C606" s="9">
        <v>53</v>
      </c>
      <c r="D606" s="19" t="s">
        <v>1138</v>
      </c>
      <c r="E606">
        <f t="shared" si="9"/>
        <v>613</v>
      </c>
    </row>
    <row r="607" spans="1:5" ht="28.5">
      <c r="A607" s="55">
        <v>20103</v>
      </c>
      <c r="B607" s="42" t="s">
        <v>1131</v>
      </c>
      <c r="C607" s="9">
        <v>2725</v>
      </c>
      <c r="D607" s="19" t="s">
        <v>1138</v>
      </c>
      <c r="E607">
        <f t="shared" si="9"/>
        <v>19673.66</v>
      </c>
    </row>
    <row r="608" spans="1:5" ht="14.25">
      <c r="A608" s="55">
        <v>2010301</v>
      </c>
      <c r="B608" s="42" t="s">
        <v>1121</v>
      </c>
      <c r="C608" s="9">
        <v>2235</v>
      </c>
      <c r="D608" s="19" t="s">
        <v>1138</v>
      </c>
      <c r="E608">
        <f t="shared" si="9"/>
        <v>17428.16</v>
      </c>
    </row>
    <row r="609" spans="1:5" ht="42.75">
      <c r="A609" s="55">
        <v>2010399</v>
      </c>
      <c r="B609" s="42" t="s">
        <v>1137</v>
      </c>
      <c r="C609" s="9">
        <v>490</v>
      </c>
      <c r="D609" s="19" t="s">
        <v>1138</v>
      </c>
      <c r="E609">
        <f t="shared" si="9"/>
        <v>490</v>
      </c>
    </row>
    <row r="610" spans="1:5" ht="14.25">
      <c r="A610" s="55">
        <v>20106</v>
      </c>
      <c r="B610" s="42" t="s">
        <v>1148</v>
      </c>
      <c r="C610" s="9">
        <v>40</v>
      </c>
      <c r="D610" s="19" t="s">
        <v>1138</v>
      </c>
      <c r="E610">
        <f t="shared" si="9"/>
        <v>258.32</v>
      </c>
    </row>
    <row r="611" spans="1:5" ht="14.25">
      <c r="A611" s="55">
        <v>2010699</v>
      </c>
      <c r="B611" s="42" t="s">
        <v>1151</v>
      </c>
      <c r="C611" s="9">
        <v>40</v>
      </c>
      <c r="D611" s="19" t="s">
        <v>1138</v>
      </c>
      <c r="E611">
        <f t="shared" si="9"/>
        <v>41.32</v>
      </c>
    </row>
    <row r="612" spans="1:5" ht="14.25">
      <c r="A612" s="55">
        <v>20129</v>
      </c>
      <c r="B612" s="42" t="s">
        <v>1191</v>
      </c>
      <c r="C612" s="9">
        <v>20</v>
      </c>
      <c r="D612" s="19" t="s">
        <v>1138</v>
      </c>
      <c r="E612">
        <f t="shared" si="9"/>
        <v>424.15</v>
      </c>
    </row>
    <row r="613" spans="1:5" ht="14.25">
      <c r="A613" s="55">
        <v>2012999</v>
      </c>
      <c r="B613" s="42" t="s">
        <v>1698</v>
      </c>
      <c r="C613" s="9">
        <v>20</v>
      </c>
      <c r="D613" s="19" t="s">
        <v>1138</v>
      </c>
      <c r="E613">
        <f t="shared" si="9"/>
        <v>266.14999999999998</v>
      </c>
    </row>
    <row r="614" spans="1:5" ht="14.25">
      <c r="A614" s="55">
        <v>20132</v>
      </c>
      <c r="B614" s="42" t="s">
        <v>1196</v>
      </c>
      <c r="C614" s="9">
        <v>76</v>
      </c>
      <c r="D614" s="19" t="s">
        <v>1138</v>
      </c>
      <c r="E614">
        <f t="shared" si="9"/>
        <v>536.91</v>
      </c>
    </row>
    <row r="615" spans="1:5" ht="14.25">
      <c r="A615" s="55">
        <v>2013299</v>
      </c>
      <c r="B615" s="42" t="s">
        <v>1699</v>
      </c>
      <c r="C615" s="9">
        <v>76</v>
      </c>
      <c r="D615" s="19" t="s">
        <v>1138</v>
      </c>
      <c r="E615">
        <f t="shared" si="9"/>
        <v>228.91</v>
      </c>
    </row>
    <row r="616" spans="1:5" ht="14.25">
      <c r="A616" s="55">
        <v>20133</v>
      </c>
      <c r="B616" s="42" t="s">
        <v>1198</v>
      </c>
      <c r="C616" s="9">
        <v>133</v>
      </c>
      <c r="D616" s="19" t="s">
        <v>1138</v>
      </c>
      <c r="E616">
        <f t="shared" si="9"/>
        <v>599</v>
      </c>
    </row>
    <row r="617" spans="1:5" ht="14.25">
      <c r="A617" s="55">
        <v>2013399</v>
      </c>
      <c r="B617" s="42" t="s">
        <v>1687</v>
      </c>
      <c r="C617" s="9">
        <v>133</v>
      </c>
      <c r="D617" s="19" t="s">
        <v>1138</v>
      </c>
      <c r="E617">
        <f t="shared" si="9"/>
        <v>404</v>
      </c>
    </row>
    <row r="618" spans="1:5" ht="28.5">
      <c r="A618" s="55">
        <v>20136</v>
      </c>
      <c r="B618" s="42" t="s">
        <v>1202</v>
      </c>
      <c r="C618" s="9">
        <v>53</v>
      </c>
      <c r="D618" s="19" t="s">
        <v>1138</v>
      </c>
      <c r="E618">
        <f t="shared" si="9"/>
        <v>253</v>
      </c>
    </row>
    <row r="619" spans="1:5" ht="28.5">
      <c r="A619" s="55">
        <v>2013699</v>
      </c>
      <c r="B619" s="42" t="s">
        <v>1202</v>
      </c>
      <c r="C619" s="9">
        <v>53</v>
      </c>
      <c r="D619" s="19" t="s">
        <v>1138</v>
      </c>
      <c r="E619">
        <f t="shared" si="9"/>
        <v>53</v>
      </c>
    </row>
    <row r="620" spans="1:5" ht="14.25">
      <c r="A620" s="55">
        <v>204</v>
      </c>
      <c r="B620" s="41" t="s">
        <v>1597</v>
      </c>
      <c r="C620" s="9">
        <v>640</v>
      </c>
      <c r="D620" s="19" t="s">
        <v>1138</v>
      </c>
      <c r="E620">
        <f t="shared" si="9"/>
        <v>3088.8599999999997</v>
      </c>
    </row>
    <row r="621" spans="1:5" ht="14.25">
      <c r="A621" s="55">
        <v>20402</v>
      </c>
      <c r="B621" s="41" t="s">
        <v>1214</v>
      </c>
      <c r="C621" s="9">
        <v>620</v>
      </c>
      <c r="D621" s="19" t="s">
        <v>1138</v>
      </c>
      <c r="E621">
        <f t="shared" si="9"/>
        <v>2691</v>
      </c>
    </row>
    <row r="622" spans="1:5" ht="14.25">
      <c r="A622" s="55">
        <v>2040204</v>
      </c>
      <c r="B622" s="42" t="s">
        <v>1669</v>
      </c>
      <c r="C622" s="9">
        <v>620</v>
      </c>
      <c r="D622" s="19" t="s">
        <v>1138</v>
      </c>
      <c r="E622">
        <f t="shared" si="9"/>
        <v>2438</v>
      </c>
    </row>
    <row r="623" spans="1:5" ht="14.25">
      <c r="A623" s="55">
        <v>20406</v>
      </c>
      <c r="B623" s="42" t="s">
        <v>1221</v>
      </c>
      <c r="C623" s="9">
        <v>20</v>
      </c>
      <c r="D623" s="19" t="s">
        <v>1138</v>
      </c>
      <c r="E623">
        <f t="shared" si="9"/>
        <v>218.94</v>
      </c>
    </row>
    <row r="624" spans="1:5" ht="14.25">
      <c r="A624" s="55">
        <v>2040699</v>
      </c>
      <c r="B624" s="42" t="s">
        <v>1227</v>
      </c>
      <c r="C624" s="9">
        <v>20</v>
      </c>
      <c r="D624" s="19" t="s">
        <v>1138</v>
      </c>
      <c r="E624">
        <f t="shared" si="9"/>
        <v>20</v>
      </c>
    </row>
    <row r="625" spans="1:5" ht="14.25">
      <c r="A625" s="55">
        <v>205</v>
      </c>
      <c r="B625" s="41" t="s">
        <v>1599</v>
      </c>
      <c r="C625" s="9">
        <v>1794</v>
      </c>
      <c r="D625" s="19" t="s">
        <v>1138</v>
      </c>
      <c r="E625">
        <f t="shared" si="9"/>
        <v>6020.6</v>
      </c>
    </row>
    <row r="626" spans="1:5" ht="14.25">
      <c r="A626" s="55">
        <v>20502</v>
      </c>
      <c r="B626" s="42" t="s">
        <v>1237</v>
      </c>
      <c r="C626" s="9">
        <v>1794</v>
      </c>
      <c r="D626" s="19" t="s">
        <v>1138</v>
      </c>
      <c r="E626">
        <f t="shared" si="9"/>
        <v>4586.6000000000004</v>
      </c>
    </row>
    <row r="627" spans="1:5" ht="14.25">
      <c r="A627" s="54">
        <v>2050201</v>
      </c>
      <c r="B627" s="42" t="s">
        <v>1238</v>
      </c>
      <c r="C627" s="9">
        <v>1092</v>
      </c>
      <c r="D627" s="19" t="s">
        <v>1138</v>
      </c>
      <c r="E627">
        <f t="shared" si="9"/>
        <v>1642.6</v>
      </c>
    </row>
    <row r="628" spans="1:5" ht="14.25">
      <c r="A628" s="53">
        <v>2050202</v>
      </c>
      <c r="B628" s="43" t="s">
        <v>1239</v>
      </c>
      <c r="C628" s="9">
        <v>502</v>
      </c>
      <c r="D628" s="19" t="s">
        <v>1138</v>
      </c>
      <c r="E628">
        <f t="shared" si="9"/>
        <v>2554</v>
      </c>
    </row>
    <row r="629" spans="1:5" ht="14.25">
      <c r="A629" s="53">
        <v>2050299</v>
      </c>
      <c r="B629" s="44" t="s">
        <v>1241</v>
      </c>
      <c r="C629" s="9">
        <v>200</v>
      </c>
      <c r="D629" s="19" t="s">
        <v>1138</v>
      </c>
      <c r="E629">
        <f t="shared" si="9"/>
        <v>207</v>
      </c>
    </row>
    <row r="630" spans="1:5" ht="14.25">
      <c r="A630" s="53">
        <v>206</v>
      </c>
      <c r="B630" s="45" t="s">
        <v>1603</v>
      </c>
      <c r="C630" s="9">
        <v>80</v>
      </c>
      <c r="D630" s="19" t="s">
        <v>1138</v>
      </c>
      <c r="E630">
        <f t="shared" si="9"/>
        <v>364</v>
      </c>
    </row>
    <row r="631" spans="1:5" ht="28.5">
      <c r="A631" s="53">
        <v>20601</v>
      </c>
      <c r="B631" s="40" t="s">
        <v>1700</v>
      </c>
      <c r="C631" s="9">
        <v>80</v>
      </c>
      <c r="D631" s="19" t="s">
        <v>1138</v>
      </c>
      <c r="E631">
        <f t="shared" si="9"/>
        <v>253</v>
      </c>
    </row>
    <row r="632" spans="1:5" ht="14.25">
      <c r="A632" s="53">
        <v>2060101</v>
      </c>
      <c r="B632" s="40" t="s">
        <v>1121</v>
      </c>
      <c r="C632" s="9">
        <v>80</v>
      </c>
      <c r="D632" s="19" t="s">
        <v>1138</v>
      </c>
      <c r="E632">
        <f t="shared" si="9"/>
        <v>83</v>
      </c>
    </row>
    <row r="633" spans="1:5" ht="28.5">
      <c r="A633" s="53">
        <v>207</v>
      </c>
      <c r="B633" s="46" t="s">
        <v>1604</v>
      </c>
      <c r="C633" s="9">
        <v>60</v>
      </c>
      <c r="D633" s="19" t="s">
        <v>1138</v>
      </c>
      <c r="E633">
        <f t="shared" si="9"/>
        <v>397.34000000000003</v>
      </c>
    </row>
    <row r="634" spans="1:5" ht="14.25">
      <c r="A634" s="53">
        <v>20701</v>
      </c>
      <c r="B634" s="47" t="s">
        <v>1275</v>
      </c>
      <c r="C634" s="9">
        <v>35</v>
      </c>
      <c r="D634" s="19" t="s">
        <v>1138</v>
      </c>
      <c r="E634">
        <f t="shared" si="9"/>
        <v>289.24</v>
      </c>
    </row>
    <row r="635" spans="1:5" ht="14.25">
      <c r="A635" s="53">
        <v>2070109</v>
      </c>
      <c r="B635" s="48" t="s">
        <v>1280</v>
      </c>
      <c r="C635" s="9">
        <v>35</v>
      </c>
      <c r="D635" s="19" t="s">
        <v>1138</v>
      </c>
      <c r="E635">
        <f t="shared" si="9"/>
        <v>204</v>
      </c>
    </row>
    <row r="636" spans="1:5" ht="14.25">
      <c r="A636" s="53">
        <v>20703</v>
      </c>
      <c r="B636" s="48" t="s">
        <v>1286</v>
      </c>
      <c r="C636" s="9">
        <v>25</v>
      </c>
      <c r="D636" s="19" t="s">
        <v>1138</v>
      </c>
      <c r="E636">
        <f t="shared" si="9"/>
        <v>88.1</v>
      </c>
    </row>
    <row r="637" spans="1:5" ht="14.25">
      <c r="A637" s="53">
        <v>2070308</v>
      </c>
      <c r="B637" s="48" t="s">
        <v>1288</v>
      </c>
      <c r="C637" s="9">
        <v>25</v>
      </c>
      <c r="D637" s="19" t="s">
        <v>1138</v>
      </c>
      <c r="E637">
        <f t="shared" si="9"/>
        <v>81</v>
      </c>
    </row>
    <row r="638" spans="1:5" ht="14.25">
      <c r="A638" s="53">
        <v>208</v>
      </c>
      <c r="B638" s="47" t="s">
        <v>1607</v>
      </c>
      <c r="C638" s="9">
        <v>1024</v>
      </c>
      <c r="D638" s="19" t="s">
        <v>1138</v>
      </c>
      <c r="E638">
        <f t="shared" si="9"/>
        <v>14313.68</v>
      </c>
    </row>
    <row r="639" spans="1:5" ht="14.25">
      <c r="A639" s="53">
        <v>20802</v>
      </c>
      <c r="B639" s="48" t="s">
        <v>1701</v>
      </c>
      <c r="C639" s="9">
        <v>130</v>
      </c>
      <c r="D639" s="19" t="s">
        <v>1138</v>
      </c>
      <c r="E639">
        <f t="shared" si="9"/>
        <v>1165</v>
      </c>
    </row>
    <row r="640" spans="1:5" ht="14.25">
      <c r="A640" s="53">
        <v>2080299</v>
      </c>
      <c r="B640" s="48" t="s">
        <v>1314</v>
      </c>
      <c r="C640" s="9">
        <v>130</v>
      </c>
      <c r="D640" s="19" t="s">
        <v>1138</v>
      </c>
      <c r="E640">
        <f t="shared" si="9"/>
        <v>145</v>
      </c>
    </row>
    <row r="641" spans="1:5" ht="14.25">
      <c r="A641" s="53">
        <v>20805</v>
      </c>
      <c r="B641" s="48" t="s">
        <v>1702</v>
      </c>
      <c r="C641" s="9">
        <v>240</v>
      </c>
      <c r="D641" s="19" t="s">
        <v>1138</v>
      </c>
      <c r="E641">
        <f t="shared" si="9"/>
        <v>615</v>
      </c>
    </row>
    <row r="642" spans="1:5" ht="14.25">
      <c r="A642" s="53">
        <v>2080599</v>
      </c>
      <c r="B642" s="48" t="s">
        <v>1328</v>
      </c>
      <c r="C642" s="9">
        <v>240</v>
      </c>
      <c r="D642" s="19" t="s">
        <v>1138</v>
      </c>
      <c r="E642">
        <f t="shared" ref="E642:E690" si="10">SUMIF(A:A,A642,C:C)</f>
        <v>467</v>
      </c>
    </row>
    <row r="643" spans="1:5" ht="14.25">
      <c r="A643" s="53">
        <v>20808</v>
      </c>
      <c r="B643" s="48" t="s">
        <v>1331</v>
      </c>
      <c r="C643" s="9">
        <v>180</v>
      </c>
      <c r="D643" s="19" t="s">
        <v>1138</v>
      </c>
      <c r="E643">
        <f t="shared" si="10"/>
        <v>2001</v>
      </c>
    </row>
    <row r="644" spans="1:5" ht="14.25">
      <c r="A644" s="53">
        <v>2080801</v>
      </c>
      <c r="B644" s="48" t="s">
        <v>1332</v>
      </c>
      <c r="C644" s="9">
        <v>35</v>
      </c>
      <c r="D644" s="19" t="s">
        <v>1138</v>
      </c>
      <c r="E644">
        <f t="shared" si="10"/>
        <v>40</v>
      </c>
    </row>
    <row r="645" spans="1:5" ht="14.25">
      <c r="A645" s="53">
        <v>2080802</v>
      </c>
      <c r="B645" s="48" t="s">
        <v>1333</v>
      </c>
      <c r="C645" s="9">
        <v>40</v>
      </c>
      <c r="D645" s="19" t="s">
        <v>1138</v>
      </c>
      <c r="E645">
        <f t="shared" si="10"/>
        <v>121</v>
      </c>
    </row>
    <row r="646" spans="1:5" ht="14.25">
      <c r="A646" s="53">
        <v>2080805</v>
      </c>
      <c r="B646" s="48" t="s">
        <v>1335</v>
      </c>
      <c r="C646" s="9">
        <v>45</v>
      </c>
      <c r="D646" s="19" t="s">
        <v>1138</v>
      </c>
      <c r="E646">
        <f t="shared" si="10"/>
        <v>235</v>
      </c>
    </row>
    <row r="647" spans="1:5" ht="14.25">
      <c r="A647" s="53">
        <v>2080899</v>
      </c>
      <c r="B647" s="48" t="s">
        <v>1337</v>
      </c>
      <c r="C647" s="9">
        <v>60</v>
      </c>
      <c r="D647" s="19" t="s">
        <v>1138</v>
      </c>
      <c r="E647">
        <f t="shared" si="10"/>
        <v>1371</v>
      </c>
    </row>
    <row r="648" spans="1:5" ht="14.25">
      <c r="A648" s="53">
        <v>20810</v>
      </c>
      <c r="B648" s="48" t="s">
        <v>1343</v>
      </c>
      <c r="C648" s="9">
        <v>150</v>
      </c>
      <c r="D648" s="19" t="s">
        <v>1138</v>
      </c>
      <c r="E648">
        <f t="shared" si="10"/>
        <v>2040.5</v>
      </c>
    </row>
    <row r="649" spans="1:5" ht="14.25">
      <c r="A649" s="53">
        <v>2081099</v>
      </c>
      <c r="B649" s="49" t="s">
        <v>1688</v>
      </c>
      <c r="C649" s="9">
        <v>150</v>
      </c>
      <c r="D649" s="19" t="s">
        <v>1138</v>
      </c>
      <c r="E649">
        <f t="shared" si="10"/>
        <v>525.5</v>
      </c>
    </row>
    <row r="650" spans="1:5" ht="14.25">
      <c r="A650" s="53">
        <v>20811</v>
      </c>
      <c r="B650" s="49" t="s">
        <v>1349</v>
      </c>
      <c r="C650" s="9">
        <v>15</v>
      </c>
      <c r="D650" s="19" t="s">
        <v>1138</v>
      </c>
      <c r="E650">
        <f t="shared" si="10"/>
        <v>208</v>
      </c>
    </row>
    <row r="651" spans="1:5" ht="14.25">
      <c r="A651" s="53">
        <v>2081199</v>
      </c>
      <c r="B651" s="49" t="s">
        <v>1703</v>
      </c>
      <c r="C651" s="9">
        <v>15</v>
      </c>
      <c r="D651" s="19" t="s">
        <v>1138</v>
      </c>
      <c r="E651">
        <f t="shared" si="10"/>
        <v>20</v>
      </c>
    </row>
    <row r="652" spans="1:5" ht="14.25">
      <c r="A652" s="53">
        <v>20819</v>
      </c>
      <c r="B652" s="49" t="s">
        <v>1359</v>
      </c>
      <c r="C652" s="9">
        <v>60</v>
      </c>
      <c r="D652" s="19" t="s">
        <v>1138</v>
      </c>
      <c r="E652">
        <f t="shared" si="10"/>
        <v>1287</v>
      </c>
    </row>
    <row r="653" spans="1:5" ht="28.5">
      <c r="A653" s="53">
        <v>2081901</v>
      </c>
      <c r="B653" s="49" t="s">
        <v>1360</v>
      </c>
      <c r="C653" s="9">
        <v>40</v>
      </c>
      <c r="D653" s="19" t="s">
        <v>1138</v>
      </c>
      <c r="E653">
        <f t="shared" si="10"/>
        <v>360</v>
      </c>
    </row>
    <row r="654" spans="1:5" ht="28.5">
      <c r="A654" s="53">
        <v>2081902</v>
      </c>
      <c r="B654" s="49" t="s">
        <v>1361</v>
      </c>
      <c r="C654" s="9">
        <v>20</v>
      </c>
      <c r="D654" s="19" t="s">
        <v>1138</v>
      </c>
      <c r="E654">
        <f t="shared" si="10"/>
        <v>927</v>
      </c>
    </row>
    <row r="655" spans="1:5" ht="28.5">
      <c r="A655" s="53">
        <v>20899</v>
      </c>
      <c r="B655" s="49" t="s">
        <v>1370</v>
      </c>
      <c r="C655" s="9">
        <v>249</v>
      </c>
      <c r="D655" s="19" t="s">
        <v>1138</v>
      </c>
      <c r="E655">
        <f t="shared" si="10"/>
        <v>1151.08</v>
      </c>
    </row>
    <row r="656" spans="1:5" ht="28.5">
      <c r="A656" s="53">
        <v>2089901</v>
      </c>
      <c r="B656" s="49" t="s">
        <v>1370</v>
      </c>
      <c r="C656" s="9">
        <v>249</v>
      </c>
      <c r="D656" s="19" t="s">
        <v>1138</v>
      </c>
      <c r="E656">
        <f t="shared" si="10"/>
        <v>1151.08</v>
      </c>
    </row>
    <row r="657" spans="1:5" ht="28.5">
      <c r="A657" s="53">
        <v>210</v>
      </c>
      <c r="B657" s="50" t="s">
        <v>1371</v>
      </c>
      <c r="C657" s="9">
        <v>750</v>
      </c>
      <c r="D657" s="19" t="s">
        <v>1138</v>
      </c>
      <c r="E657">
        <f t="shared" si="10"/>
        <v>9133.08</v>
      </c>
    </row>
    <row r="658" spans="1:5" ht="14.25">
      <c r="A658" s="53">
        <v>21003</v>
      </c>
      <c r="B658" s="49" t="s">
        <v>1378</v>
      </c>
      <c r="C658" s="9">
        <v>350</v>
      </c>
      <c r="D658" s="19" t="s">
        <v>1138</v>
      </c>
      <c r="E658">
        <f t="shared" si="10"/>
        <v>2964</v>
      </c>
    </row>
    <row r="659" spans="1:5" ht="14.25">
      <c r="A659" s="53">
        <v>2100301</v>
      </c>
      <c r="B659" s="49" t="s">
        <v>1379</v>
      </c>
      <c r="C659" s="9">
        <v>350</v>
      </c>
      <c r="D659" s="19" t="s">
        <v>1138</v>
      </c>
      <c r="E659">
        <f t="shared" si="10"/>
        <v>1050</v>
      </c>
    </row>
    <row r="660" spans="1:5" ht="14.25">
      <c r="A660" s="53">
        <v>21004</v>
      </c>
      <c r="B660" s="49" t="s">
        <v>1382</v>
      </c>
      <c r="C660" s="9">
        <v>32</v>
      </c>
      <c r="D660" s="19" t="s">
        <v>1138</v>
      </c>
      <c r="E660">
        <f t="shared" si="10"/>
        <v>237</v>
      </c>
    </row>
    <row r="661" spans="1:5" ht="14.25">
      <c r="A661" s="53">
        <v>2100499</v>
      </c>
      <c r="B661" s="49" t="s">
        <v>1689</v>
      </c>
      <c r="C661" s="9">
        <v>32</v>
      </c>
      <c r="D661" s="19" t="s">
        <v>1138</v>
      </c>
      <c r="E661">
        <f t="shared" si="10"/>
        <v>106</v>
      </c>
    </row>
    <row r="662" spans="1:5" ht="14.25">
      <c r="A662" s="53">
        <v>21005</v>
      </c>
      <c r="B662" s="49" t="s">
        <v>1390</v>
      </c>
      <c r="C662" s="9">
        <v>178</v>
      </c>
      <c r="D662" s="19" t="s">
        <v>1138</v>
      </c>
      <c r="E662">
        <f t="shared" si="10"/>
        <v>4091</v>
      </c>
    </row>
    <row r="663" spans="1:5" ht="14.25">
      <c r="A663" s="53">
        <v>2100501</v>
      </c>
      <c r="B663" s="49" t="s">
        <v>1391</v>
      </c>
      <c r="C663" s="9">
        <v>40</v>
      </c>
      <c r="D663" s="19" t="s">
        <v>1138</v>
      </c>
      <c r="E663">
        <f t="shared" si="10"/>
        <v>40</v>
      </c>
    </row>
    <row r="664" spans="1:5" ht="14.25">
      <c r="A664" s="53">
        <v>2100502</v>
      </c>
      <c r="B664" s="49" t="s">
        <v>1392</v>
      </c>
      <c r="C664" s="9">
        <v>45</v>
      </c>
      <c r="D664" s="19" t="s">
        <v>1138</v>
      </c>
      <c r="E664">
        <f t="shared" si="10"/>
        <v>45</v>
      </c>
    </row>
    <row r="665" spans="1:5" ht="14.25">
      <c r="A665" s="53">
        <v>2100506</v>
      </c>
      <c r="B665" s="49" t="s">
        <v>1395</v>
      </c>
      <c r="C665" s="9">
        <v>93</v>
      </c>
      <c r="D665" s="19" t="s">
        <v>1138</v>
      </c>
      <c r="E665">
        <f t="shared" si="10"/>
        <v>3966</v>
      </c>
    </row>
    <row r="666" spans="1:5" ht="28.5">
      <c r="A666" s="53">
        <v>21007</v>
      </c>
      <c r="B666" s="49" t="s">
        <v>1704</v>
      </c>
      <c r="C666" s="9">
        <v>190</v>
      </c>
      <c r="D666" s="19" t="s">
        <v>1138</v>
      </c>
      <c r="E666">
        <f t="shared" si="10"/>
        <v>1770.24</v>
      </c>
    </row>
    <row r="667" spans="1:5" ht="28.5">
      <c r="A667" s="53">
        <v>2100799</v>
      </c>
      <c r="B667" s="49" t="s">
        <v>1402</v>
      </c>
      <c r="C667" s="9">
        <v>190</v>
      </c>
      <c r="D667" s="19" t="s">
        <v>1138</v>
      </c>
      <c r="E667">
        <f t="shared" si="10"/>
        <v>206.24</v>
      </c>
    </row>
    <row r="668" spans="1:5" ht="14.25">
      <c r="A668" s="53">
        <v>212</v>
      </c>
      <c r="B668" s="50" t="s">
        <v>1629</v>
      </c>
      <c r="C668" s="9">
        <v>4300</v>
      </c>
      <c r="D668" s="19" t="s">
        <v>1138</v>
      </c>
      <c r="E668">
        <f t="shared" si="10"/>
        <v>37883.68</v>
      </c>
    </row>
    <row r="669" spans="1:5" ht="14.25">
      <c r="A669" s="53">
        <v>21201</v>
      </c>
      <c r="B669" s="49" t="s">
        <v>1705</v>
      </c>
      <c r="C669" s="9">
        <v>650</v>
      </c>
      <c r="D669" s="19" t="s">
        <v>1138</v>
      </c>
      <c r="E669">
        <f t="shared" si="10"/>
        <v>8471.68</v>
      </c>
    </row>
    <row r="670" spans="1:5" ht="28.5">
      <c r="A670" s="53">
        <v>2120199</v>
      </c>
      <c r="B670" s="49" t="s">
        <v>1447</v>
      </c>
      <c r="C670" s="9">
        <v>650</v>
      </c>
      <c r="D670" s="19" t="s">
        <v>1138</v>
      </c>
      <c r="E670">
        <f t="shared" si="10"/>
        <v>1307</v>
      </c>
    </row>
    <row r="671" spans="1:5" ht="14.25">
      <c r="A671" s="53">
        <v>21203</v>
      </c>
      <c r="B671" s="49" t="s">
        <v>1430</v>
      </c>
      <c r="C671" s="9">
        <v>2800</v>
      </c>
      <c r="D671" s="19" t="s">
        <v>1138</v>
      </c>
      <c r="E671">
        <f t="shared" si="10"/>
        <v>27844</v>
      </c>
    </row>
    <row r="672" spans="1:5" ht="28.5">
      <c r="A672" s="53">
        <v>2120399</v>
      </c>
      <c r="B672" s="49" t="s">
        <v>1675</v>
      </c>
      <c r="C672" s="9">
        <v>2800</v>
      </c>
      <c r="D672" s="19" t="s">
        <v>1138</v>
      </c>
      <c r="E672">
        <f t="shared" si="10"/>
        <v>24411</v>
      </c>
    </row>
    <row r="673" spans="1:5" ht="14.25">
      <c r="A673" s="53">
        <v>21205</v>
      </c>
      <c r="B673" s="49" t="s">
        <v>1433</v>
      </c>
      <c r="C673" s="9">
        <v>600</v>
      </c>
      <c r="D673" s="19" t="s">
        <v>1138</v>
      </c>
      <c r="E673">
        <f t="shared" si="10"/>
        <v>1005</v>
      </c>
    </row>
    <row r="674" spans="1:5" ht="14.25">
      <c r="A674" s="53">
        <v>2120501</v>
      </c>
      <c r="B674" s="49" t="s">
        <v>1433</v>
      </c>
      <c r="C674" s="9">
        <v>600</v>
      </c>
      <c r="D674" s="19" t="s">
        <v>1138</v>
      </c>
      <c r="E674">
        <f t="shared" si="10"/>
        <v>1005</v>
      </c>
    </row>
    <row r="675" spans="1:5" ht="14.25">
      <c r="A675" s="53">
        <v>21299</v>
      </c>
      <c r="B675" s="49" t="s">
        <v>1706</v>
      </c>
      <c r="C675" s="9">
        <v>250</v>
      </c>
      <c r="D675" s="19" t="s">
        <v>1138</v>
      </c>
      <c r="E675">
        <f t="shared" si="10"/>
        <v>250</v>
      </c>
    </row>
    <row r="676" spans="1:5" ht="14.25">
      <c r="A676" s="53">
        <v>2129999</v>
      </c>
      <c r="B676" s="49" t="s">
        <v>1706</v>
      </c>
      <c r="C676" s="9">
        <v>250</v>
      </c>
      <c r="D676" s="19" t="s">
        <v>1138</v>
      </c>
      <c r="E676">
        <f t="shared" si="10"/>
        <v>250</v>
      </c>
    </row>
    <row r="677" spans="1:5" ht="14.25">
      <c r="A677" s="53">
        <v>213</v>
      </c>
      <c r="B677" s="50" t="s">
        <v>1635</v>
      </c>
      <c r="C677" s="9">
        <v>382</v>
      </c>
      <c r="D677" s="19" t="s">
        <v>1138</v>
      </c>
      <c r="E677">
        <f t="shared" si="10"/>
        <v>7558.94</v>
      </c>
    </row>
    <row r="678" spans="1:5" ht="14.25">
      <c r="A678" s="53">
        <v>21301</v>
      </c>
      <c r="B678" s="49" t="s">
        <v>1449</v>
      </c>
      <c r="C678" s="9">
        <v>240</v>
      </c>
      <c r="D678" s="19" t="s">
        <v>1138</v>
      </c>
      <c r="E678">
        <f t="shared" si="10"/>
        <v>2458.23</v>
      </c>
    </row>
    <row r="679" spans="1:5" ht="14.25">
      <c r="A679" s="53">
        <v>2130199</v>
      </c>
      <c r="B679" s="49" t="s">
        <v>1459</v>
      </c>
      <c r="C679" s="9">
        <v>240</v>
      </c>
      <c r="D679" s="19" t="s">
        <v>1138</v>
      </c>
      <c r="E679">
        <f t="shared" si="10"/>
        <v>403</v>
      </c>
    </row>
    <row r="680" spans="1:5" ht="14.25">
      <c r="A680" s="53">
        <v>21303</v>
      </c>
      <c r="B680" s="49" t="s">
        <v>1467</v>
      </c>
      <c r="C680" s="9">
        <v>100</v>
      </c>
      <c r="D680" s="19" t="s">
        <v>1138</v>
      </c>
      <c r="E680">
        <f t="shared" si="10"/>
        <v>986</v>
      </c>
    </row>
    <row r="681" spans="1:5" ht="14.25">
      <c r="A681" s="53">
        <v>2130399</v>
      </c>
      <c r="B681" s="49" t="s">
        <v>1480</v>
      </c>
      <c r="C681" s="9">
        <v>100</v>
      </c>
      <c r="D681" s="19" t="s">
        <v>1138</v>
      </c>
      <c r="E681">
        <f t="shared" si="10"/>
        <v>100</v>
      </c>
    </row>
    <row r="682" spans="1:5" ht="14.25">
      <c r="A682" s="53">
        <v>21399</v>
      </c>
      <c r="B682" s="49" t="s">
        <v>1707</v>
      </c>
      <c r="C682" s="9">
        <v>42</v>
      </c>
      <c r="D682" s="19" t="s">
        <v>1138</v>
      </c>
      <c r="E682">
        <f t="shared" si="10"/>
        <v>42</v>
      </c>
    </row>
    <row r="683" spans="1:5" ht="14.25">
      <c r="A683" s="53">
        <v>2139999</v>
      </c>
      <c r="B683" s="49" t="s">
        <v>1707</v>
      </c>
      <c r="C683" s="9">
        <v>42</v>
      </c>
      <c r="D683" s="19" t="s">
        <v>1138</v>
      </c>
      <c r="E683">
        <f t="shared" si="10"/>
        <v>42</v>
      </c>
    </row>
    <row r="684" spans="1:5" ht="14.25">
      <c r="A684" s="53">
        <v>215</v>
      </c>
      <c r="B684" s="49" t="s">
        <v>1708</v>
      </c>
      <c r="C684" s="9">
        <v>3700</v>
      </c>
      <c r="D684" s="19" t="s">
        <v>1138</v>
      </c>
      <c r="E684">
        <f t="shared" si="10"/>
        <v>7806.82</v>
      </c>
    </row>
    <row r="685" spans="1:5" ht="28.5">
      <c r="A685" s="53">
        <v>21508</v>
      </c>
      <c r="B685" s="50" t="s">
        <v>1709</v>
      </c>
      <c r="C685" s="9">
        <v>3700</v>
      </c>
      <c r="D685" s="19" t="s">
        <v>1138</v>
      </c>
      <c r="E685">
        <f t="shared" si="10"/>
        <v>6705</v>
      </c>
    </row>
    <row r="686" spans="1:5" ht="28.5">
      <c r="A686" s="53">
        <v>2150899</v>
      </c>
      <c r="B686" s="49" t="s">
        <v>1515</v>
      </c>
      <c r="C686" s="9">
        <v>3700</v>
      </c>
      <c r="D686" s="19" t="s">
        <v>1138</v>
      </c>
      <c r="E686">
        <f t="shared" si="10"/>
        <v>4400</v>
      </c>
    </row>
    <row r="687" spans="1:5" ht="14.25">
      <c r="A687" s="53">
        <v>221</v>
      </c>
      <c r="B687" s="50" t="s">
        <v>1541</v>
      </c>
      <c r="C687" s="9">
        <v>330</v>
      </c>
      <c r="D687" s="19" t="s">
        <v>1138</v>
      </c>
      <c r="E687">
        <f t="shared" si="10"/>
        <v>1336</v>
      </c>
    </row>
    <row r="688" spans="1:5" ht="14.25">
      <c r="A688" s="53">
        <v>22102</v>
      </c>
      <c r="B688" s="49" t="s">
        <v>1545</v>
      </c>
      <c r="C688" s="9">
        <v>330</v>
      </c>
      <c r="D688" s="19" t="s">
        <v>1138</v>
      </c>
      <c r="E688">
        <f t="shared" si="10"/>
        <v>1334</v>
      </c>
    </row>
    <row r="689" spans="1:5" ht="14.25">
      <c r="A689" s="53">
        <v>2210201</v>
      </c>
      <c r="B689" s="49" t="s">
        <v>1546</v>
      </c>
      <c r="C689" s="9">
        <v>300</v>
      </c>
      <c r="D689" s="19" t="s">
        <v>1138</v>
      </c>
      <c r="E689">
        <f t="shared" si="10"/>
        <v>1168</v>
      </c>
    </row>
    <row r="690" spans="1:5" ht="14.25">
      <c r="A690" s="53">
        <v>2210202</v>
      </c>
      <c r="B690" s="49" t="s">
        <v>1547</v>
      </c>
      <c r="C690" s="9">
        <v>30</v>
      </c>
      <c r="D690" s="19" t="s">
        <v>1138</v>
      </c>
      <c r="E690">
        <f t="shared" si="10"/>
        <v>103</v>
      </c>
    </row>
  </sheetData>
  <phoneticPr fontId="1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D24"/>
  <sheetViews>
    <sheetView showZeros="0" workbookViewId="0">
      <selection activeCell="A19" sqref="A19"/>
    </sheetView>
  </sheetViews>
  <sheetFormatPr defaultRowHeight="13.5"/>
  <cols>
    <col min="1" max="1" width="28.625" style="301" customWidth="1"/>
    <col min="2" max="4" width="15.125" style="301" customWidth="1"/>
    <col min="5" max="16384" width="9" style="301"/>
  </cols>
  <sheetData>
    <row r="1" spans="1:4" s="336" customFormat="1" ht="20.100000000000001" customHeight="1">
      <c r="A1" s="334"/>
      <c r="B1" s="335"/>
      <c r="C1" s="335"/>
      <c r="D1" s="335"/>
    </row>
    <row r="2" spans="1:4" ht="30" customHeight="1">
      <c r="A2" s="417" t="s">
        <v>4087</v>
      </c>
      <c r="B2" s="417"/>
      <c r="C2" s="417"/>
      <c r="D2" s="417"/>
    </row>
    <row r="3" spans="1:4" ht="15.95" customHeight="1">
      <c r="A3" s="337"/>
      <c r="B3" s="337"/>
      <c r="C3" s="418" t="s">
        <v>3105</v>
      </c>
      <c r="D3" s="419"/>
    </row>
    <row r="4" spans="1:4" ht="27.95" customHeight="1">
      <c r="A4" s="338" t="s">
        <v>1768</v>
      </c>
      <c r="B4" s="338" t="s">
        <v>1571</v>
      </c>
      <c r="C4" s="339" t="s">
        <v>1573</v>
      </c>
      <c r="D4" s="340" t="s">
        <v>1574</v>
      </c>
    </row>
    <row r="5" spans="1:4" ht="24.95" customHeight="1">
      <c r="A5" s="341" t="s">
        <v>4026</v>
      </c>
      <c r="B5" s="342">
        <f>C5+D5</f>
        <v>1100000</v>
      </c>
      <c r="C5" s="343">
        <f>C6+C19</f>
        <v>614000</v>
      </c>
      <c r="D5" s="342">
        <f>D6+D19</f>
        <v>486000</v>
      </c>
    </row>
    <row r="6" spans="1:4" ht="24.95" customHeight="1">
      <c r="A6" s="344" t="s">
        <v>3087</v>
      </c>
      <c r="B6" s="342">
        <f t="shared" ref="B6:B24" si="0">C6+D6</f>
        <v>983800</v>
      </c>
      <c r="C6" s="343">
        <f>SUM(C7:C7:C18)</f>
        <v>526000</v>
      </c>
      <c r="D6" s="342">
        <f>D7+D8+D9+D10+D11+D12+D13+D14+D15+D16+D17+D18</f>
        <v>457800</v>
      </c>
    </row>
    <row r="7" spans="1:4" ht="24.95" customHeight="1">
      <c r="A7" s="345" t="s">
        <v>4104</v>
      </c>
      <c r="B7" s="342">
        <f t="shared" si="0"/>
        <v>364000</v>
      </c>
      <c r="C7" s="296">
        <f>196000</f>
        <v>196000</v>
      </c>
      <c r="D7" s="342">
        <v>168000</v>
      </c>
    </row>
    <row r="8" spans="1:4" ht="24.95" customHeight="1">
      <c r="A8" s="345" t="s">
        <v>3088</v>
      </c>
      <c r="B8" s="342">
        <f t="shared" si="0"/>
        <v>157000</v>
      </c>
      <c r="C8" s="346">
        <v>72000</v>
      </c>
      <c r="D8" s="342">
        <v>85000</v>
      </c>
    </row>
    <row r="9" spans="1:4" ht="24.95" customHeight="1">
      <c r="A9" s="345" t="s">
        <v>3089</v>
      </c>
      <c r="B9" s="342">
        <f t="shared" si="0"/>
        <v>41500</v>
      </c>
      <c r="C9" s="346">
        <v>16000</v>
      </c>
      <c r="D9" s="342">
        <v>25500</v>
      </c>
    </row>
    <row r="10" spans="1:4" ht="24.95" customHeight="1">
      <c r="A10" s="345" t="s">
        <v>3090</v>
      </c>
      <c r="B10" s="342">
        <f t="shared" si="0"/>
        <v>300</v>
      </c>
      <c r="C10" s="347">
        <v>300</v>
      </c>
      <c r="D10" s="342"/>
    </row>
    <row r="11" spans="1:4" ht="24.95" customHeight="1">
      <c r="A11" s="345" t="s">
        <v>3091</v>
      </c>
      <c r="B11" s="342">
        <f t="shared" si="0"/>
        <v>64000</v>
      </c>
      <c r="C11" s="347">
        <v>36000</v>
      </c>
      <c r="D11" s="342">
        <v>28000</v>
      </c>
    </row>
    <row r="12" spans="1:4" ht="24.95" customHeight="1">
      <c r="A12" s="345" t="s">
        <v>3092</v>
      </c>
      <c r="B12" s="342">
        <f t="shared" si="0"/>
        <v>23200</v>
      </c>
      <c r="C12" s="347">
        <v>9200</v>
      </c>
      <c r="D12" s="342">
        <v>14000</v>
      </c>
    </row>
    <row r="13" spans="1:4" ht="24.95" customHeight="1">
      <c r="A13" s="345" t="s">
        <v>3093</v>
      </c>
      <c r="B13" s="342">
        <f t="shared" si="0"/>
        <v>15000</v>
      </c>
      <c r="C13" s="347">
        <v>8100</v>
      </c>
      <c r="D13" s="342">
        <v>6900</v>
      </c>
    </row>
    <row r="14" spans="1:4" ht="24.95" customHeight="1">
      <c r="A14" s="345" t="s">
        <v>3094</v>
      </c>
      <c r="B14" s="342">
        <f t="shared" si="0"/>
        <v>193700</v>
      </c>
      <c r="C14" s="347">
        <v>98000</v>
      </c>
      <c r="D14" s="342">
        <v>95700</v>
      </c>
    </row>
    <row r="15" spans="1:4" ht="24.95" customHeight="1">
      <c r="A15" s="345" t="s">
        <v>3095</v>
      </c>
      <c r="B15" s="342">
        <f t="shared" si="0"/>
        <v>23000</v>
      </c>
      <c r="C15" s="347">
        <v>15000</v>
      </c>
      <c r="D15" s="342">
        <v>8000</v>
      </c>
    </row>
    <row r="16" spans="1:4" ht="24.95" customHeight="1">
      <c r="A16" s="345" t="s">
        <v>3096</v>
      </c>
      <c r="B16" s="342">
        <f t="shared" si="0"/>
        <v>3350</v>
      </c>
      <c r="C16" s="347">
        <v>3200</v>
      </c>
      <c r="D16" s="342">
        <v>150</v>
      </c>
    </row>
    <row r="17" spans="1:4" ht="24.95" customHeight="1">
      <c r="A17" s="345" t="s">
        <v>3097</v>
      </c>
      <c r="B17" s="342">
        <f t="shared" si="0"/>
        <v>1550</v>
      </c>
      <c r="C17" s="296"/>
      <c r="D17" s="342">
        <v>1550</v>
      </c>
    </row>
    <row r="18" spans="1:4" ht="24.95" customHeight="1">
      <c r="A18" s="345" t="s">
        <v>3098</v>
      </c>
      <c r="B18" s="342">
        <f t="shared" si="0"/>
        <v>97200</v>
      </c>
      <c r="C18" s="347">
        <v>72200</v>
      </c>
      <c r="D18" s="342">
        <v>25000</v>
      </c>
    </row>
    <row r="19" spans="1:4" ht="24.95" customHeight="1">
      <c r="A19" s="344" t="s">
        <v>3099</v>
      </c>
      <c r="B19" s="342">
        <f t="shared" si="0"/>
        <v>116200</v>
      </c>
      <c r="C19" s="343">
        <f>SUM(C20:C20:C24)</f>
        <v>88000</v>
      </c>
      <c r="D19" s="342">
        <f>D20+D21+D22+D23+D24</f>
        <v>28200</v>
      </c>
    </row>
    <row r="20" spans="1:4" ht="24.95" customHeight="1">
      <c r="A20" s="345" t="s">
        <v>3100</v>
      </c>
      <c r="B20" s="342">
        <f t="shared" si="0"/>
        <v>52400</v>
      </c>
      <c r="C20" s="343">
        <v>27900</v>
      </c>
      <c r="D20" s="342">
        <f>24000+500</f>
        <v>24500</v>
      </c>
    </row>
    <row r="21" spans="1:4" ht="24.95" customHeight="1">
      <c r="A21" s="345" t="s">
        <v>3101</v>
      </c>
      <c r="B21" s="342">
        <f t="shared" si="0"/>
        <v>40600</v>
      </c>
      <c r="C21" s="343">
        <v>38600</v>
      </c>
      <c r="D21" s="342">
        <v>2000</v>
      </c>
    </row>
    <row r="22" spans="1:4" ht="24.95" customHeight="1">
      <c r="A22" s="345" t="s">
        <v>3102</v>
      </c>
      <c r="B22" s="342">
        <f t="shared" si="0"/>
        <v>5500</v>
      </c>
      <c r="C22" s="343">
        <v>5000</v>
      </c>
      <c r="D22" s="342">
        <v>500</v>
      </c>
    </row>
    <row r="23" spans="1:4" ht="24.95" customHeight="1">
      <c r="A23" s="345" t="s">
        <v>3116</v>
      </c>
      <c r="B23" s="342">
        <f t="shared" si="0"/>
        <v>10200</v>
      </c>
      <c r="C23" s="343">
        <v>9000</v>
      </c>
      <c r="D23" s="342">
        <v>1200</v>
      </c>
    </row>
    <row r="24" spans="1:4" ht="24.95" customHeight="1">
      <c r="A24" s="345" t="s">
        <v>3103</v>
      </c>
      <c r="B24" s="342">
        <f t="shared" si="0"/>
        <v>7500</v>
      </c>
      <c r="C24" s="343">
        <v>7500</v>
      </c>
      <c r="D24" s="342"/>
    </row>
  </sheetData>
  <mergeCells count="2">
    <mergeCell ref="A2:D2"/>
    <mergeCell ref="C3:D3"/>
  </mergeCells>
  <phoneticPr fontId="92" type="noConversion"/>
  <pageMargins left="1.2480314960629921" right="1.2480314960629921" top="1" bottom="1" header="0.31496062992125984" footer="0.59055118110236227"/>
  <pageSetup paperSize="9" firstPageNumber="16" orientation="portrait" verticalDpi="0" r:id="rId1"/>
</worksheet>
</file>

<file path=xl/worksheets/sheet20.xml><?xml version="1.0" encoding="utf-8"?>
<worksheet xmlns="http://schemas.openxmlformats.org/spreadsheetml/2006/main" xmlns:r="http://schemas.openxmlformats.org/officeDocument/2006/relationships">
  <dimension ref="A1:D118"/>
  <sheetViews>
    <sheetView workbookViewId="0">
      <selection activeCell="C25" sqref="C25"/>
    </sheetView>
  </sheetViews>
  <sheetFormatPr defaultRowHeight="13.5"/>
  <sheetData>
    <row r="1" spans="1:4" ht="14.25">
      <c r="A1" s="72">
        <v>201</v>
      </c>
      <c r="B1" s="66" t="s">
        <v>1710</v>
      </c>
      <c r="C1" s="67">
        <v>11353</v>
      </c>
      <c r="D1" s="71" t="s">
        <v>1134</v>
      </c>
    </row>
    <row r="2" spans="1:4" ht="14.25">
      <c r="A2" s="72">
        <v>20103</v>
      </c>
      <c r="B2" s="66" t="s">
        <v>1131</v>
      </c>
      <c r="C2" s="67">
        <v>1631</v>
      </c>
      <c r="D2" s="71" t="s">
        <v>1134</v>
      </c>
    </row>
    <row r="3" spans="1:4" ht="14.25">
      <c r="A3" s="72">
        <v>2010301</v>
      </c>
      <c r="B3" s="66" t="s">
        <v>1121</v>
      </c>
      <c r="C3" s="68">
        <v>960</v>
      </c>
      <c r="D3" s="71" t="s">
        <v>1134</v>
      </c>
    </row>
    <row r="4" spans="1:4" ht="14.25">
      <c r="A4" s="72">
        <v>2010304</v>
      </c>
      <c r="B4" s="66" t="s">
        <v>1133</v>
      </c>
      <c r="C4" s="68">
        <v>239</v>
      </c>
      <c r="D4" s="71" t="s">
        <v>1134</v>
      </c>
    </row>
    <row r="5" spans="1:4" ht="14.25">
      <c r="A5" s="72">
        <v>2010308</v>
      </c>
      <c r="B5" s="66" t="s">
        <v>1680</v>
      </c>
      <c r="C5" s="68">
        <v>20</v>
      </c>
      <c r="D5" s="71" t="s">
        <v>1134</v>
      </c>
    </row>
    <row r="6" spans="1:4" ht="14.25">
      <c r="A6" s="72">
        <v>2010399</v>
      </c>
      <c r="B6" s="66" t="s">
        <v>1137</v>
      </c>
      <c r="C6" s="68">
        <v>412</v>
      </c>
      <c r="D6" s="71" t="s">
        <v>1134</v>
      </c>
    </row>
    <row r="7" spans="1:4" ht="14.25">
      <c r="A7" s="72">
        <v>20104</v>
      </c>
      <c r="B7" s="66" t="s">
        <v>1139</v>
      </c>
      <c r="C7" s="67">
        <v>10</v>
      </c>
      <c r="D7" s="71" t="s">
        <v>1134</v>
      </c>
    </row>
    <row r="8" spans="1:4" ht="14.25">
      <c r="A8" s="72">
        <v>2010408</v>
      </c>
      <c r="B8" s="66" t="s">
        <v>1140</v>
      </c>
      <c r="C8" s="68">
        <v>10</v>
      </c>
      <c r="D8" s="71" t="s">
        <v>1134</v>
      </c>
    </row>
    <row r="9" spans="1:4" ht="14.25">
      <c r="A9" s="72">
        <v>20105</v>
      </c>
      <c r="B9" s="66" t="s">
        <v>1142</v>
      </c>
      <c r="C9" s="67">
        <v>20</v>
      </c>
      <c r="D9" s="71" t="s">
        <v>1134</v>
      </c>
    </row>
    <row r="10" spans="1:4" ht="14.25">
      <c r="A10" s="72">
        <v>2010599</v>
      </c>
      <c r="B10" s="66" t="s">
        <v>1682</v>
      </c>
      <c r="C10" s="68">
        <v>20</v>
      </c>
      <c r="D10" s="71" t="s">
        <v>1134</v>
      </c>
    </row>
    <row r="11" spans="1:4" ht="14.25">
      <c r="A11" s="72">
        <v>20106</v>
      </c>
      <c r="B11" s="66" t="s">
        <v>1148</v>
      </c>
      <c r="C11" s="67">
        <v>170</v>
      </c>
      <c r="D11" s="71" t="s">
        <v>1134</v>
      </c>
    </row>
    <row r="12" spans="1:4" ht="14.25">
      <c r="A12" s="72">
        <v>2010607</v>
      </c>
      <c r="B12" s="66" t="s">
        <v>1150</v>
      </c>
      <c r="C12" s="68">
        <v>15</v>
      </c>
      <c r="D12" s="71" t="s">
        <v>1134</v>
      </c>
    </row>
    <row r="13" spans="1:4" ht="14.25">
      <c r="A13" s="72">
        <v>2010699</v>
      </c>
      <c r="B13" s="66" t="s">
        <v>1151</v>
      </c>
      <c r="C13" s="68">
        <v>155</v>
      </c>
      <c r="D13" s="71" t="s">
        <v>1134</v>
      </c>
    </row>
    <row r="14" spans="1:4" ht="14.25">
      <c r="A14" s="72">
        <v>20107</v>
      </c>
      <c r="B14" s="66" t="s">
        <v>1152</v>
      </c>
      <c r="C14" s="67">
        <v>7289</v>
      </c>
      <c r="D14" s="71" t="s">
        <v>1134</v>
      </c>
    </row>
    <row r="15" spans="1:4" ht="14.25">
      <c r="A15" s="72">
        <v>2010708</v>
      </c>
      <c r="B15" s="66" t="s">
        <v>1153</v>
      </c>
      <c r="C15" s="68">
        <v>50</v>
      </c>
      <c r="D15" s="71" t="s">
        <v>1134</v>
      </c>
    </row>
    <row r="16" spans="1:4" ht="14.25">
      <c r="A16" s="72">
        <v>2010799</v>
      </c>
      <c r="B16" s="66" t="s">
        <v>1155</v>
      </c>
      <c r="C16" s="68">
        <v>7239</v>
      </c>
      <c r="D16" s="71" t="s">
        <v>1134</v>
      </c>
    </row>
    <row r="17" spans="1:4" ht="14.25">
      <c r="A17" s="72">
        <v>20108</v>
      </c>
      <c r="B17" s="66" t="s">
        <v>1156</v>
      </c>
      <c r="C17" s="67">
        <v>4</v>
      </c>
      <c r="D17" s="71" t="s">
        <v>1134</v>
      </c>
    </row>
    <row r="18" spans="1:4" ht="14.25">
      <c r="A18" s="72">
        <v>2010899</v>
      </c>
      <c r="B18" s="66" t="s">
        <v>1683</v>
      </c>
      <c r="C18" s="68">
        <v>4</v>
      </c>
      <c r="D18" s="71" t="s">
        <v>1134</v>
      </c>
    </row>
    <row r="19" spans="1:4" ht="14.25">
      <c r="A19" s="72">
        <v>20111</v>
      </c>
      <c r="B19" s="66" t="s">
        <v>1168</v>
      </c>
      <c r="C19" s="67">
        <v>18</v>
      </c>
      <c r="D19" s="71" t="s">
        <v>1134</v>
      </c>
    </row>
    <row r="20" spans="1:4" ht="14.25">
      <c r="A20" s="72">
        <v>2011199</v>
      </c>
      <c r="B20" s="66" t="s">
        <v>1684</v>
      </c>
      <c r="C20" s="68">
        <v>18</v>
      </c>
      <c r="D20" s="71" t="s">
        <v>1134</v>
      </c>
    </row>
    <row r="21" spans="1:4" ht="14.25">
      <c r="A21" s="72">
        <v>20113</v>
      </c>
      <c r="B21" s="66" t="s">
        <v>1170</v>
      </c>
      <c r="C21" s="67">
        <v>530</v>
      </c>
      <c r="D21" s="71" t="s">
        <v>1134</v>
      </c>
    </row>
    <row r="22" spans="1:4" ht="14.25">
      <c r="A22" s="72">
        <v>2011308</v>
      </c>
      <c r="B22" s="66" t="s">
        <v>1171</v>
      </c>
      <c r="C22" s="68">
        <v>100</v>
      </c>
      <c r="D22" s="71" t="s">
        <v>1134</v>
      </c>
    </row>
    <row r="23" spans="1:4" ht="14.25">
      <c r="A23" s="72">
        <v>2011399</v>
      </c>
      <c r="B23" s="66" t="s">
        <v>1172</v>
      </c>
      <c r="C23" s="68">
        <v>430</v>
      </c>
      <c r="D23" s="71" t="s">
        <v>1134</v>
      </c>
    </row>
    <row r="24" spans="1:4" ht="14.25">
      <c r="A24" s="72">
        <v>20114</v>
      </c>
      <c r="B24" s="66" t="s">
        <v>1173</v>
      </c>
      <c r="C24" s="67">
        <v>945</v>
      </c>
      <c r="D24" s="71" t="s">
        <v>1134</v>
      </c>
    </row>
    <row r="25" spans="1:4" ht="14.25">
      <c r="A25" s="72">
        <v>2011499</v>
      </c>
      <c r="B25" s="66" t="s">
        <v>1174</v>
      </c>
      <c r="C25" s="68">
        <v>945</v>
      </c>
      <c r="D25" s="71" t="s">
        <v>1134</v>
      </c>
    </row>
    <row r="26" spans="1:4" ht="14.25">
      <c r="A26" s="72">
        <v>20115</v>
      </c>
      <c r="B26" s="66" t="s">
        <v>1175</v>
      </c>
      <c r="C26" s="67">
        <v>142</v>
      </c>
      <c r="D26" s="71" t="s">
        <v>1134</v>
      </c>
    </row>
    <row r="27" spans="1:4" ht="14.25">
      <c r="A27" s="72">
        <v>2011599</v>
      </c>
      <c r="B27" s="66" t="s">
        <v>1179</v>
      </c>
      <c r="C27" s="68">
        <v>142</v>
      </c>
      <c r="D27" s="71" t="s">
        <v>1134</v>
      </c>
    </row>
    <row r="28" spans="1:4" ht="14.25">
      <c r="A28" s="72">
        <v>20117</v>
      </c>
      <c r="B28" s="66" t="s">
        <v>1180</v>
      </c>
      <c r="C28" s="67">
        <v>109</v>
      </c>
      <c r="D28" s="71" t="s">
        <v>1134</v>
      </c>
    </row>
    <row r="29" spans="1:4" ht="14.25">
      <c r="A29" s="72">
        <v>2011799</v>
      </c>
      <c r="B29" s="66" t="s">
        <v>1181</v>
      </c>
      <c r="C29" s="68">
        <v>109</v>
      </c>
      <c r="D29" s="71" t="s">
        <v>1134</v>
      </c>
    </row>
    <row r="30" spans="1:4" ht="14.25">
      <c r="A30" s="72">
        <v>20129</v>
      </c>
      <c r="B30" s="66" t="s">
        <v>1191</v>
      </c>
      <c r="C30" s="67">
        <v>59</v>
      </c>
      <c r="D30" s="71" t="s">
        <v>1134</v>
      </c>
    </row>
    <row r="31" spans="1:4" ht="14.25">
      <c r="A31" s="72">
        <v>2012999</v>
      </c>
      <c r="B31" s="66" t="s">
        <v>1193</v>
      </c>
      <c r="C31" s="68">
        <v>59</v>
      </c>
      <c r="D31" s="71" t="s">
        <v>1134</v>
      </c>
    </row>
    <row r="32" spans="1:4" ht="14.25">
      <c r="A32" s="72">
        <v>20131</v>
      </c>
      <c r="B32" s="66" t="s">
        <v>1694</v>
      </c>
      <c r="C32" s="67">
        <v>14</v>
      </c>
      <c r="D32" s="71" t="s">
        <v>1134</v>
      </c>
    </row>
    <row r="33" spans="1:4" ht="14.25">
      <c r="A33" s="72">
        <v>2013199</v>
      </c>
      <c r="B33" s="66" t="s">
        <v>1195</v>
      </c>
      <c r="C33" s="68">
        <v>14</v>
      </c>
      <c r="D33" s="71" t="s">
        <v>1134</v>
      </c>
    </row>
    <row r="34" spans="1:4" ht="14.25">
      <c r="A34" s="72">
        <v>20132</v>
      </c>
      <c r="B34" s="66" t="s">
        <v>1196</v>
      </c>
      <c r="C34" s="67">
        <v>200</v>
      </c>
      <c r="D34" s="71" t="s">
        <v>1134</v>
      </c>
    </row>
    <row r="35" spans="1:4" ht="14.25">
      <c r="A35" s="72">
        <v>2013299</v>
      </c>
      <c r="B35" s="66" t="s">
        <v>1686</v>
      </c>
      <c r="C35" s="68">
        <v>200</v>
      </c>
      <c r="D35" s="71" t="s">
        <v>1134</v>
      </c>
    </row>
    <row r="36" spans="1:4" ht="14.25">
      <c r="A36" s="72">
        <v>20133</v>
      </c>
      <c r="B36" s="66" t="s">
        <v>1198</v>
      </c>
      <c r="C36" s="67">
        <v>100</v>
      </c>
      <c r="D36" s="71" t="s">
        <v>1134</v>
      </c>
    </row>
    <row r="37" spans="1:4" ht="14.25">
      <c r="A37" s="72">
        <v>2013399</v>
      </c>
      <c r="B37" s="66" t="s">
        <v>1687</v>
      </c>
      <c r="C37" s="68">
        <v>100</v>
      </c>
      <c r="D37" s="71" t="s">
        <v>1134</v>
      </c>
    </row>
    <row r="38" spans="1:4" ht="14.25">
      <c r="A38" s="72">
        <v>20136</v>
      </c>
      <c r="B38" s="66" t="s">
        <v>1202</v>
      </c>
      <c r="C38" s="67">
        <v>70</v>
      </c>
      <c r="D38" s="71" t="s">
        <v>1134</v>
      </c>
    </row>
    <row r="39" spans="1:4" ht="14.25">
      <c r="A39" s="72">
        <v>2013699</v>
      </c>
      <c r="B39" s="66" t="s">
        <v>1202</v>
      </c>
      <c r="C39" s="68">
        <v>70</v>
      </c>
      <c r="D39" s="71" t="s">
        <v>1134</v>
      </c>
    </row>
    <row r="40" spans="1:4" ht="14.25">
      <c r="A40" s="72">
        <v>20199</v>
      </c>
      <c r="B40" s="66" t="s">
        <v>1203</v>
      </c>
      <c r="C40" s="67">
        <v>42</v>
      </c>
      <c r="D40" s="71" t="s">
        <v>1134</v>
      </c>
    </row>
    <row r="41" spans="1:4" ht="14.25">
      <c r="A41" s="72">
        <v>2019999</v>
      </c>
      <c r="B41" s="66" t="s">
        <v>1203</v>
      </c>
      <c r="C41" s="68">
        <v>42</v>
      </c>
      <c r="D41" s="71" t="s">
        <v>1134</v>
      </c>
    </row>
    <row r="42" spans="1:4" ht="14.25">
      <c r="A42" s="72">
        <v>204</v>
      </c>
      <c r="B42" s="66" t="s">
        <v>1711</v>
      </c>
      <c r="C42" s="67">
        <v>2387</v>
      </c>
      <c r="D42" s="71" t="s">
        <v>1134</v>
      </c>
    </row>
    <row r="43" spans="1:4" ht="14.25">
      <c r="A43" s="72">
        <v>20401</v>
      </c>
      <c r="B43" s="66" t="s">
        <v>1211</v>
      </c>
      <c r="C43" s="67">
        <v>538</v>
      </c>
      <c r="D43" s="71" t="s">
        <v>1134</v>
      </c>
    </row>
    <row r="44" spans="1:4" ht="14.25">
      <c r="A44" s="72">
        <v>2040103</v>
      </c>
      <c r="B44" s="66" t="s">
        <v>1212</v>
      </c>
      <c r="C44" s="68">
        <v>538</v>
      </c>
      <c r="D44" s="71" t="s">
        <v>1134</v>
      </c>
    </row>
    <row r="45" spans="1:4" ht="14.25">
      <c r="A45" s="72">
        <v>20402</v>
      </c>
      <c r="B45" s="66" t="s">
        <v>1214</v>
      </c>
      <c r="C45" s="67">
        <v>1819</v>
      </c>
      <c r="D45" s="71" t="s">
        <v>1134</v>
      </c>
    </row>
    <row r="46" spans="1:4" ht="14.25">
      <c r="A46" s="72">
        <v>2040212</v>
      </c>
      <c r="B46" s="66" t="s">
        <v>1216</v>
      </c>
      <c r="C46" s="68">
        <v>60</v>
      </c>
      <c r="D46" s="71" t="s">
        <v>1134</v>
      </c>
    </row>
    <row r="47" spans="1:4" ht="14.25">
      <c r="A47" s="72">
        <v>2040299</v>
      </c>
      <c r="B47" s="66" t="s">
        <v>1218</v>
      </c>
      <c r="C47" s="68">
        <v>1759</v>
      </c>
      <c r="D47" s="71" t="s">
        <v>1134</v>
      </c>
    </row>
    <row r="48" spans="1:4" ht="14.25">
      <c r="A48" s="72">
        <v>20499</v>
      </c>
      <c r="B48" s="66" t="s">
        <v>1575</v>
      </c>
      <c r="C48" s="68">
        <v>30</v>
      </c>
      <c r="D48" s="71" t="s">
        <v>1134</v>
      </c>
    </row>
    <row r="49" spans="1:4" ht="14.25">
      <c r="A49" s="72">
        <v>2049901</v>
      </c>
      <c r="B49" s="66" t="s">
        <v>1575</v>
      </c>
      <c r="C49" s="68">
        <v>30</v>
      </c>
      <c r="D49" s="71" t="s">
        <v>1134</v>
      </c>
    </row>
    <row r="50" spans="1:4" ht="14.25">
      <c r="A50" s="72">
        <v>205</v>
      </c>
      <c r="B50" s="66" t="s">
        <v>1712</v>
      </c>
      <c r="C50" s="67">
        <v>6</v>
      </c>
      <c r="D50" s="71" t="s">
        <v>1134</v>
      </c>
    </row>
    <row r="51" spans="1:4" ht="14.25">
      <c r="A51" s="72">
        <v>20599</v>
      </c>
      <c r="B51" s="66" t="s">
        <v>1258</v>
      </c>
      <c r="C51" s="68">
        <v>6</v>
      </c>
      <c r="D51" s="71" t="s">
        <v>1134</v>
      </c>
    </row>
    <row r="52" spans="1:4" ht="14.25">
      <c r="A52" s="72">
        <v>2059999</v>
      </c>
      <c r="B52" s="66" t="s">
        <v>1258</v>
      </c>
      <c r="C52" s="68">
        <v>6</v>
      </c>
      <c r="D52" s="71" t="s">
        <v>1134</v>
      </c>
    </row>
    <row r="53" spans="1:4" ht="14.25">
      <c r="A53" s="72">
        <v>206</v>
      </c>
      <c r="B53" s="66" t="s">
        <v>1713</v>
      </c>
      <c r="C53" s="67">
        <v>18350</v>
      </c>
      <c r="D53" s="71" t="s">
        <v>1134</v>
      </c>
    </row>
    <row r="54" spans="1:4" ht="14.25">
      <c r="A54" s="72">
        <v>20604</v>
      </c>
      <c r="B54" s="66" t="s">
        <v>1265</v>
      </c>
      <c r="C54" s="67">
        <v>1015</v>
      </c>
      <c r="D54" s="71" t="s">
        <v>1134</v>
      </c>
    </row>
    <row r="55" spans="1:4" ht="14.25">
      <c r="A55" s="72">
        <v>2060404</v>
      </c>
      <c r="B55" s="66" t="s">
        <v>1268</v>
      </c>
      <c r="C55" s="68">
        <v>1015</v>
      </c>
      <c r="D55" s="71" t="s">
        <v>1134</v>
      </c>
    </row>
    <row r="56" spans="1:4" ht="14.25">
      <c r="A56" s="72">
        <v>20699</v>
      </c>
      <c r="B56" s="66" t="s">
        <v>1272</v>
      </c>
      <c r="C56" s="67">
        <v>17335</v>
      </c>
      <c r="D56" s="71" t="s">
        <v>1134</v>
      </c>
    </row>
    <row r="57" spans="1:4" ht="14.25">
      <c r="A57" s="72">
        <v>2069901</v>
      </c>
      <c r="B57" s="66" t="s">
        <v>1273</v>
      </c>
      <c r="C57" s="68">
        <v>158</v>
      </c>
      <c r="D57" s="71" t="s">
        <v>1134</v>
      </c>
    </row>
    <row r="58" spans="1:4" ht="14.25">
      <c r="A58" s="72">
        <v>2069999</v>
      </c>
      <c r="B58" s="66" t="s">
        <v>1272</v>
      </c>
      <c r="C58" s="68">
        <v>17177</v>
      </c>
      <c r="D58" s="71" t="s">
        <v>1134</v>
      </c>
    </row>
    <row r="59" spans="1:4" ht="14.25">
      <c r="A59" s="72">
        <v>208</v>
      </c>
      <c r="B59" s="66" t="s">
        <v>1714</v>
      </c>
      <c r="C59" s="67">
        <v>1281</v>
      </c>
      <c r="D59" s="71" t="s">
        <v>1134</v>
      </c>
    </row>
    <row r="60" spans="1:4" ht="14.25">
      <c r="A60" s="72">
        <v>20801</v>
      </c>
      <c r="B60" s="66" t="s">
        <v>1298</v>
      </c>
      <c r="C60" s="67">
        <v>200</v>
      </c>
      <c r="D60" s="71" t="s">
        <v>1134</v>
      </c>
    </row>
    <row r="61" spans="1:4" ht="14.25">
      <c r="A61" s="72">
        <v>2080107</v>
      </c>
      <c r="B61" s="66" t="s">
        <v>1303</v>
      </c>
      <c r="C61" s="68">
        <v>60</v>
      </c>
      <c r="D61" s="71" t="s">
        <v>1134</v>
      </c>
    </row>
    <row r="62" spans="1:4" ht="14.25">
      <c r="A62" s="72">
        <v>2080107</v>
      </c>
      <c r="B62" s="66" t="s">
        <v>1715</v>
      </c>
      <c r="C62" s="68">
        <v>10</v>
      </c>
      <c r="D62" s="71" t="s">
        <v>1134</v>
      </c>
    </row>
    <row r="63" spans="1:4" ht="14.25">
      <c r="A63" s="72">
        <v>2080112</v>
      </c>
      <c r="B63" s="66" t="s">
        <v>1716</v>
      </c>
      <c r="C63" s="68">
        <v>10</v>
      </c>
      <c r="D63" s="71" t="s">
        <v>1134</v>
      </c>
    </row>
    <row r="64" spans="1:4" ht="14.25">
      <c r="A64" s="72">
        <v>2080199</v>
      </c>
      <c r="B64" s="66" t="s">
        <v>1306</v>
      </c>
      <c r="C64" s="68">
        <v>120</v>
      </c>
      <c r="D64" s="71" t="s">
        <v>1134</v>
      </c>
    </row>
    <row r="65" spans="1:4" ht="14.25">
      <c r="A65" s="72">
        <v>20805</v>
      </c>
      <c r="B65" s="66" t="s">
        <v>1323</v>
      </c>
      <c r="C65" s="67">
        <v>506</v>
      </c>
      <c r="D65" s="71" t="s">
        <v>1134</v>
      </c>
    </row>
    <row r="66" spans="1:4" ht="14.25">
      <c r="A66" s="72">
        <v>2080501</v>
      </c>
      <c r="B66" s="66" t="s">
        <v>1324</v>
      </c>
      <c r="C66" s="68">
        <v>506</v>
      </c>
      <c r="D66" s="71" t="s">
        <v>1134</v>
      </c>
    </row>
    <row r="67" spans="1:4" ht="14.25">
      <c r="A67" s="72">
        <v>20899</v>
      </c>
      <c r="B67" s="66" t="s">
        <v>1370</v>
      </c>
      <c r="C67" s="68">
        <v>575</v>
      </c>
      <c r="D67" s="71" t="s">
        <v>1134</v>
      </c>
    </row>
    <row r="68" spans="1:4" ht="14.25">
      <c r="A68" s="72">
        <v>2089901</v>
      </c>
      <c r="B68" s="66" t="s">
        <v>1370</v>
      </c>
      <c r="C68" s="68">
        <v>575</v>
      </c>
      <c r="D68" s="71" t="s">
        <v>1134</v>
      </c>
    </row>
    <row r="69" spans="1:4" ht="14.25">
      <c r="A69" s="72">
        <v>210</v>
      </c>
      <c r="B69" s="66" t="s">
        <v>1717</v>
      </c>
      <c r="C69" s="67">
        <v>165</v>
      </c>
      <c r="D69" s="71" t="s">
        <v>1134</v>
      </c>
    </row>
    <row r="70" spans="1:4" ht="14.25">
      <c r="A70" s="72">
        <v>21005</v>
      </c>
      <c r="B70" s="66" t="s">
        <v>1390</v>
      </c>
      <c r="C70" s="67">
        <v>165</v>
      </c>
      <c r="D70" s="71" t="s">
        <v>1134</v>
      </c>
    </row>
    <row r="71" spans="1:4" ht="14.25">
      <c r="A71" s="72">
        <v>2100501</v>
      </c>
      <c r="B71" s="66" t="s">
        <v>1391</v>
      </c>
      <c r="C71" s="68">
        <v>165</v>
      </c>
      <c r="D71" s="71" t="s">
        <v>1134</v>
      </c>
    </row>
    <row r="72" spans="1:4" ht="14.25">
      <c r="A72" s="72">
        <v>211</v>
      </c>
      <c r="B72" s="66" t="s">
        <v>1718</v>
      </c>
      <c r="C72" s="67">
        <v>843</v>
      </c>
      <c r="D72" s="71" t="s">
        <v>1134</v>
      </c>
    </row>
    <row r="73" spans="1:4" ht="14.25">
      <c r="A73" s="72">
        <v>21101</v>
      </c>
      <c r="B73" s="66" t="s">
        <v>1411</v>
      </c>
      <c r="C73" s="67">
        <v>15</v>
      </c>
      <c r="D73" s="71" t="s">
        <v>1134</v>
      </c>
    </row>
    <row r="74" spans="1:4" ht="14.25">
      <c r="A74" s="72">
        <v>2110104</v>
      </c>
      <c r="B74" s="66" t="s">
        <v>1412</v>
      </c>
      <c r="C74" s="68">
        <v>15</v>
      </c>
      <c r="D74" s="71" t="s">
        <v>1134</v>
      </c>
    </row>
    <row r="75" spans="1:4" ht="14.25">
      <c r="A75" s="72">
        <v>21102</v>
      </c>
      <c r="B75" s="66" t="s">
        <v>1413</v>
      </c>
      <c r="C75" s="67">
        <v>106</v>
      </c>
      <c r="D75" s="71" t="s">
        <v>1134</v>
      </c>
    </row>
    <row r="76" spans="1:4" ht="14.25">
      <c r="A76" s="72">
        <v>2110299</v>
      </c>
      <c r="B76" s="66" t="s">
        <v>1414</v>
      </c>
      <c r="C76" s="68">
        <v>106</v>
      </c>
      <c r="D76" s="71" t="s">
        <v>1134</v>
      </c>
    </row>
    <row r="77" spans="1:4" ht="14.25">
      <c r="A77" s="72">
        <v>21103</v>
      </c>
      <c r="B77" s="66" t="s">
        <v>1415</v>
      </c>
      <c r="C77" s="67">
        <v>472</v>
      </c>
      <c r="D77" s="71" t="s">
        <v>1134</v>
      </c>
    </row>
    <row r="78" spans="1:4" ht="14.25">
      <c r="A78" s="72">
        <v>2110399</v>
      </c>
      <c r="B78" s="66" t="s">
        <v>1418</v>
      </c>
      <c r="C78" s="69">
        <v>472</v>
      </c>
      <c r="D78" s="71" t="s">
        <v>1134</v>
      </c>
    </row>
    <row r="79" spans="1:4" ht="14.25">
      <c r="A79" s="72">
        <v>21199</v>
      </c>
      <c r="B79" s="66" t="s">
        <v>1421</v>
      </c>
      <c r="C79" s="68">
        <v>250</v>
      </c>
      <c r="D79" s="71" t="s">
        <v>1134</v>
      </c>
    </row>
    <row r="80" spans="1:4" ht="14.25">
      <c r="A80" s="72">
        <v>2119901</v>
      </c>
      <c r="B80" s="66" t="s">
        <v>1421</v>
      </c>
      <c r="C80" s="68">
        <v>250</v>
      </c>
      <c r="D80" s="71" t="s">
        <v>1134</v>
      </c>
    </row>
    <row r="81" spans="1:4" ht="14.25">
      <c r="A81" s="72">
        <v>212</v>
      </c>
      <c r="B81" s="66" t="s">
        <v>1719</v>
      </c>
      <c r="C81" s="67">
        <v>95766</v>
      </c>
      <c r="D81" s="71" t="s">
        <v>1134</v>
      </c>
    </row>
    <row r="82" spans="1:4" ht="14.25">
      <c r="A82" s="72">
        <v>21201</v>
      </c>
      <c r="B82" s="66" t="s">
        <v>1423</v>
      </c>
      <c r="C82" s="67">
        <v>1997</v>
      </c>
      <c r="D82" s="71" t="s">
        <v>1134</v>
      </c>
    </row>
    <row r="83" spans="1:4" ht="14.25">
      <c r="A83" s="72">
        <v>2120104</v>
      </c>
      <c r="B83" s="66" t="s">
        <v>1424</v>
      </c>
      <c r="C83" s="69">
        <v>1740</v>
      </c>
      <c r="D83" s="71" t="s">
        <v>1134</v>
      </c>
    </row>
    <row r="84" spans="1:4" ht="14.25">
      <c r="A84" s="72">
        <v>2120199</v>
      </c>
      <c r="B84" s="66" t="s">
        <v>1427</v>
      </c>
      <c r="C84" s="69">
        <v>257</v>
      </c>
      <c r="D84" s="71" t="s">
        <v>1134</v>
      </c>
    </row>
    <row r="85" spans="1:4" ht="14.25">
      <c r="A85" s="72">
        <v>21203</v>
      </c>
      <c r="B85" s="66" t="s">
        <v>1430</v>
      </c>
      <c r="C85" s="67">
        <v>4485</v>
      </c>
      <c r="D85" s="71" t="s">
        <v>1134</v>
      </c>
    </row>
    <row r="86" spans="1:4" ht="14.25">
      <c r="A86" s="72">
        <v>2120303</v>
      </c>
      <c r="B86" s="66" t="s">
        <v>1431</v>
      </c>
      <c r="C86" s="69">
        <v>64</v>
      </c>
      <c r="D86" s="71" t="s">
        <v>1134</v>
      </c>
    </row>
    <row r="87" spans="1:4" ht="14.25">
      <c r="A87" s="72">
        <v>2120399</v>
      </c>
      <c r="B87" s="66" t="s">
        <v>1675</v>
      </c>
      <c r="C87" s="69">
        <v>4421</v>
      </c>
      <c r="D87" s="71" t="s">
        <v>1134</v>
      </c>
    </row>
    <row r="88" spans="1:4" ht="14.25">
      <c r="A88" s="72">
        <v>21205</v>
      </c>
      <c r="B88" s="66" t="s">
        <v>1433</v>
      </c>
      <c r="C88" s="69">
        <v>6351</v>
      </c>
      <c r="D88" s="71" t="s">
        <v>1134</v>
      </c>
    </row>
    <row r="89" spans="1:4" ht="14.25">
      <c r="A89" s="72">
        <v>2120501</v>
      </c>
      <c r="B89" s="66" t="s">
        <v>1433</v>
      </c>
      <c r="C89" s="69">
        <v>6351</v>
      </c>
      <c r="D89" s="71" t="s">
        <v>1134</v>
      </c>
    </row>
    <row r="90" spans="1:4" ht="14.25">
      <c r="A90" s="72">
        <v>21299</v>
      </c>
      <c r="B90" s="66" t="s">
        <v>1706</v>
      </c>
      <c r="C90" s="69">
        <v>82933</v>
      </c>
      <c r="D90" s="71" t="s">
        <v>1134</v>
      </c>
    </row>
    <row r="91" spans="1:4" ht="14.25">
      <c r="A91" s="72">
        <v>2129999</v>
      </c>
      <c r="B91" s="66" t="s">
        <v>1706</v>
      </c>
      <c r="C91" s="69">
        <v>82933</v>
      </c>
      <c r="D91" s="71" t="s">
        <v>1134</v>
      </c>
    </row>
    <row r="92" spans="1:4" ht="14.25">
      <c r="A92" s="72">
        <v>214</v>
      </c>
      <c r="B92" s="66" t="s">
        <v>1720</v>
      </c>
      <c r="C92" s="67">
        <v>9477</v>
      </c>
      <c r="D92" s="71" t="s">
        <v>1134</v>
      </c>
    </row>
    <row r="93" spans="1:4" ht="14.25">
      <c r="A93" s="72">
        <v>21401</v>
      </c>
      <c r="B93" s="66" t="s">
        <v>1493</v>
      </c>
      <c r="C93" s="67">
        <v>297</v>
      </c>
      <c r="D93" s="71" t="s">
        <v>1134</v>
      </c>
    </row>
    <row r="94" spans="1:4" ht="14.25">
      <c r="A94" s="72">
        <v>2140106</v>
      </c>
      <c r="B94" s="66" t="s">
        <v>1494</v>
      </c>
      <c r="C94" s="69">
        <v>64</v>
      </c>
      <c r="D94" s="71" t="s">
        <v>1134</v>
      </c>
    </row>
    <row r="95" spans="1:4" ht="14.25">
      <c r="A95" s="72">
        <v>2140108</v>
      </c>
      <c r="B95" s="66" t="s">
        <v>1495</v>
      </c>
      <c r="C95" s="69">
        <v>233</v>
      </c>
      <c r="D95" s="71" t="s">
        <v>1134</v>
      </c>
    </row>
    <row r="96" spans="1:4" ht="14.25">
      <c r="A96" s="72">
        <v>21499</v>
      </c>
      <c r="B96" s="66" t="s">
        <v>1499</v>
      </c>
      <c r="C96" s="67">
        <v>9180</v>
      </c>
      <c r="D96" s="71" t="s">
        <v>1134</v>
      </c>
    </row>
    <row r="97" spans="1:4" ht="14.25">
      <c r="A97" s="72">
        <v>2149901</v>
      </c>
      <c r="B97" s="66" t="s">
        <v>1500</v>
      </c>
      <c r="C97" s="68">
        <v>8800</v>
      </c>
      <c r="D97" s="71" t="s">
        <v>1134</v>
      </c>
    </row>
    <row r="98" spans="1:4" ht="14.25">
      <c r="A98" s="72">
        <v>2149999</v>
      </c>
      <c r="B98" s="66" t="s">
        <v>1499</v>
      </c>
      <c r="C98" s="68">
        <v>380</v>
      </c>
      <c r="D98" s="71" t="s">
        <v>1134</v>
      </c>
    </row>
    <row r="99" spans="1:4" ht="14.25">
      <c r="A99" s="72">
        <v>215</v>
      </c>
      <c r="B99" s="66" t="s">
        <v>1721</v>
      </c>
      <c r="C99" s="67">
        <v>8602</v>
      </c>
      <c r="D99" s="71" t="s">
        <v>1134</v>
      </c>
    </row>
    <row r="100" spans="1:4" ht="14.25">
      <c r="A100" s="72">
        <v>21506</v>
      </c>
      <c r="B100" s="66" t="s">
        <v>1510</v>
      </c>
      <c r="C100" s="67">
        <v>100</v>
      </c>
      <c r="D100" s="71" t="s">
        <v>1134</v>
      </c>
    </row>
    <row r="101" spans="1:4" ht="14.25">
      <c r="A101" s="72">
        <v>2150699</v>
      </c>
      <c r="B101" s="66" t="s">
        <v>1511</v>
      </c>
      <c r="C101" s="68">
        <v>100</v>
      </c>
      <c r="D101" s="71" t="s">
        <v>1134</v>
      </c>
    </row>
    <row r="102" spans="1:4" ht="14.25">
      <c r="A102" s="72">
        <v>21599</v>
      </c>
      <c r="B102" s="66" t="s">
        <v>1722</v>
      </c>
      <c r="C102" s="70">
        <v>8502</v>
      </c>
      <c r="D102" s="71" t="s">
        <v>1134</v>
      </c>
    </row>
    <row r="103" spans="1:4" ht="14.25">
      <c r="A103" s="72">
        <v>2159999</v>
      </c>
      <c r="B103" s="66" t="s">
        <v>1722</v>
      </c>
      <c r="C103" s="69">
        <v>8502</v>
      </c>
      <c r="D103" s="71" t="s">
        <v>1134</v>
      </c>
    </row>
    <row r="104" spans="1:4" ht="14.25">
      <c r="A104" s="72">
        <v>219</v>
      </c>
      <c r="B104" s="66" t="s">
        <v>1723</v>
      </c>
      <c r="C104" s="67">
        <v>1266</v>
      </c>
      <c r="D104" s="71" t="s">
        <v>1134</v>
      </c>
    </row>
    <row r="105" spans="1:4" ht="14.25">
      <c r="A105" s="72">
        <v>21902</v>
      </c>
      <c r="B105" s="66" t="s">
        <v>1231</v>
      </c>
      <c r="C105" s="68">
        <v>1266</v>
      </c>
      <c r="D105" s="71" t="s">
        <v>1134</v>
      </c>
    </row>
    <row r="106" spans="1:4" ht="14.25">
      <c r="A106" s="72">
        <v>2190200</v>
      </c>
      <c r="B106" s="66" t="s">
        <v>1228</v>
      </c>
      <c r="C106" s="68">
        <v>1266</v>
      </c>
      <c r="D106" s="71" t="s">
        <v>1134</v>
      </c>
    </row>
    <row r="107" spans="1:4" ht="14.25">
      <c r="A107" s="72">
        <v>220</v>
      </c>
      <c r="B107" s="66" t="s">
        <v>1724</v>
      </c>
      <c r="C107" s="67">
        <v>567</v>
      </c>
      <c r="D107" s="71" t="s">
        <v>1134</v>
      </c>
    </row>
    <row r="108" spans="1:4" ht="14.25">
      <c r="A108" s="72">
        <v>22001</v>
      </c>
      <c r="B108" s="66" t="s">
        <v>1529</v>
      </c>
      <c r="C108" s="67">
        <v>567</v>
      </c>
      <c r="D108" s="71" t="s">
        <v>1134</v>
      </c>
    </row>
    <row r="109" spans="1:4" ht="14.25">
      <c r="A109" s="72">
        <v>2200199</v>
      </c>
      <c r="B109" s="66" t="s">
        <v>1536</v>
      </c>
      <c r="C109" s="68">
        <v>567</v>
      </c>
      <c r="D109" s="71" t="s">
        <v>1134</v>
      </c>
    </row>
    <row r="110" spans="1:4" ht="14.25">
      <c r="A110" s="72">
        <v>221</v>
      </c>
      <c r="B110" s="66" t="s">
        <v>1725</v>
      </c>
      <c r="C110" s="67">
        <v>222</v>
      </c>
      <c r="D110" s="71" t="s">
        <v>1134</v>
      </c>
    </row>
    <row r="111" spans="1:4" ht="14.25">
      <c r="A111" s="72">
        <v>22102</v>
      </c>
      <c r="B111" s="66" t="s">
        <v>1545</v>
      </c>
      <c r="C111" s="67">
        <v>222</v>
      </c>
      <c r="D111" s="71" t="s">
        <v>1134</v>
      </c>
    </row>
    <row r="112" spans="1:4" ht="14.25">
      <c r="A112" s="72">
        <v>2210201</v>
      </c>
      <c r="B112" s="66" t="s">
        <v>1546</v>
      </c>
      <c r="C112" s="68">
        <v>222</v>
      </c>
      <c r="D112" s="71" t="s">
        <v>1134</v>
      </c>
    </row>
    <row r="113" spans="1:4" ht="14.25">
      <c r="A113" s="72">
        <v>227</v>
      </c>
      <c r="B113" s="66" t="s">
        <v>1726</v>
      </c>
      <c r="C113" s="68">
        <v>4650</v>
      </c>
      <c r="D113" s="71" t="s">
        <v>1134</v>
      </c>
    </row>
    <row r="114" spans="1:4" ht="14.25">
      <c r="A114" s="72">
        <v>22700</v>
      </c>
      <c r="B114" s="66" t="s">
        <v>1228</v>
      </c>
      <c r="C114" s="68">
        <v>4650</v>
      </c>
      <c r="D114" s="71" t="s">
        <v>1134</v>
      </c>
    </row>
    <row r="115" spans="1:4" ht="14.25">
      <c r="A115" s="72">
        <v>2270000</v>
      </c>
      <c r="B115" s="66" t="s">
        <v>1228</v>
      </c>
      <c r="C115" s="68">
        <v>4650</v>
      </c>
      <c r="D115" s="71" t="s">
        <v>1134</v>
      </c>
    </row>
    <row r="116" spans="1:4" ht="14.25">
      <c r="A116" s="72">
        <v>229</v>
      </c>
      <c r="B116" s="66" t="s">
        <v>1727</v>
      </c>
      <c r="C116" s="67">
        <v>65</v>
      </c>
      <c r="D116" s="71" t="s">
        <v>1134</v>
      </c>
    </row>
    <row r="117" spans="1:4" ht="14.25">
      <c r="A117" s="72">
        <v>22999</v>
      </c>
      <c r="B117" s="66" t="s">
        <v>1527</v>
      </c>
      <c r="C117" s="68">
        <v>65</v>
      </c>
      <c r="D117" s="71" t="s">
        <v>1134</v>
      </c>
    </row>
    <row r="118" spans="1:4" ht="14.25">
      <c r="A118" s="72">
        <v>2299901</v>
      </c>
      <c r="B118" s="66" t="s">
        <v>1228</v>
      </c>
      <c r="C118" s="68">
        <v>65</v>
      </c>
      <c r="D118" s="71" t="s">
        <v>1134</v>
      </c>
    </row>
  </sheetData>
  <phoneticPr fontId="16" type="noConversion"/>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E353"/>
  <sheetViews>
    <sheetView workbookViewId="0">
      <selection activeCell="C25" sqref="C25"/>
    </sheetView>
  </sheetViews>
  <sheetFormatPr defaultRowHeight="13.5"/>
  <sheetData>
    <row r="1" spans="1:5" ht="28.5">
      <c r="A1" s="89">
        <v>201</v>
      </c>
      <c r="B1" s="81" t="s">
        <v>1580</v>
      </c>
      <c r="C1" s="75">
        <v>2104</v>
      </c>
      <c r="D1" s="74" t="s">
        <v>1477</v>
      </c>
      <c r="E1">
        <f>SUMIF(A:A,A1,C:C)</f>
        <v>8926.76</v>
      </c>
    </row>
    <row r="2" spans="1:5" ht="14.25">
      <c r="A2" s="89">
        <v>20101</v>
      </c>
      <c r="B2" s="81" t="s">
        <v>1120</v>
      </c>
      <c r="C2" s="75">
        <v>27</v>
      </c>
      <c r="D2" s="74" t="s">
        <v>1477</v>
      </c>
      <c r="E2">
        <f t="shared" ref="E2:E65" si="0">SUMIF(A:A,A2,C:C)</f>
        <v>182.59</v>
      </c>
    </row>
    <row r="3" spans="1:5" ht="14.25">
      <c r="A3" s="89">
        <v>2010101</v>
      </c>
      <c r="B3" s="81" t="s">
        <v>1121</v>
      </c>
      <c r="C3" s="75">
        <v>27</v>
      </c>
      <c r="D3" s="74" t="s">
        <v>1477</v>
      </c>
      <c r="E3">
        <f t="shared" si="0"/>
        <v>141.79</v>
      </c>
    </row>
    <row r="4" spans="1:5" ht="57">
      <c r="A4" s="89">
        <v>20103</v>
      </c>
      <c r="B4" s="81" t="s">
        <v>1131</v>
      </c>
      <c r="C4" s="75">
        <v>1333</v>
      </c>
      <c r="D4" s="74" t="s">
        <v>1477</v>
      </c>
      <c r="E4">
        <f t="shared" si="0"/>
        <v>5349.44</v>
      </c>
    </row>
    <row r="5" spans="1:5" ht="57">
      <c r="A5" s="89">
        <v>2010399</v>
      </c>
      <c r="B5" s="81" t="s">
        <v>1728</v>
      </c>
      <c r="C5" s="75">
        <v>1333</v>
      </c>
      <c r="D5" s="74" t="s">
        <v>1477</v>
      </c>
      <c r="E5">
        <f t="shared" si="0"/>
        <v>1633</v>
      </c>
    </row>
    <row r="6" spans="1:5" ht="28.5">
      <c r="A6" s="88">
        <v>20105</v>
      </c>
      <c r="B6" s="80" t="s">
        <v>1142</v>
      </c>
      <c r="C6" s="75">
        <v>63</v>
      </c>
      <c r="D6" s="74" t="s">
        <v>1477</v>
      </c>
      <c r="E6">
        <f t="shared" si="0"/>
        <v>254.07999999999998</v>
      </c>
    </row>
    <row r="7" spans="1:5" ht="42.75">
      <c r="A7" s="88">
        <v>2010599</v>
      </c>
      <c r="B7" s="80" t="s">
        <v>1682</v>
      </c>
      <c r="C7" s="75">
        <v>63</v>
      </c>
      <c r="D7" s="74" t="s">
        <v>1477</v>
      </c>
      <c r="E7">
        <f t="shared" si="0"/>
        <v>148.29</v>
      </c>
    </row>
    <row r="8" spans="1:5" ht="14.25">
      <c r="A8" s="88">
        <v>20106</v>
      </c>
      <c r="B8" s="82" t="s">
        <v>1148</v>
      </c>
      <c r="C8" s="75">
        <v>156</v>
      </c>
      <c r="D8" s="74" t="s">
        <v>1477</v>
      </c>
      <c r="E8">
        <f t="shared" si="0"/>
        <v>460.88</v>
      </c>
    </row>
    <row r="9" spans="1:5" ht="28.5">
      <c r="A9" s="88">
        <v>2010699</v>
      </c>
      <c r="B9" s="83" t="s">
        <v>1151</v>
      </c>
      <c r="C9" s="75">
        <v>156</v>
      </c>
      <c r="D9" s="74" t="s">
        <v>1477</v>
      </c>
      <c r="E9">
        <f t="shared" si="0"/>
        <v>371.97</v>
      </c>
    </row>
    <row r="10" spans="1:5" ht="28.5">
      <c r="A10" s="88">
        <v>20111</v>
      </c>
      <c r="B10" s="83" t="s">
        <v>1168</v>
      </c>
      <c r="C10" s="75">
        <v>74</v>
      </c>
      <c r="D10" s="74" t="s">
        <v>1477</v>
      </c>
      <c r="E10">
        <f t="shared" si="0"/>
        <v>289.27999999999997</v>
      </c>
    </row>
    <row r="11" spans="1:5" ht="42.75">
      <c r="A11" s="88">
        <v>2011199</v>
      </c>
      <c r="B11" s="83" t="s">
        <v>1684</v>
      </c>
      <c r="C11" s="75">
        <v>74</v>
      </c>
      <c r="D11" s="74" t="s">
        <v>1477</v>
      </c>
      <c r="E11">
        <f t="shared" si="0"/>
        <v>253.11999999999998</v>
      </c>
    </row>
    <row r="12" spans="1:5" ht="14.25">
      <c r="A12" s="88">
        <v>20113</v>
      </c>
      <c r="B12" s="83" t="s">
        <v>1170</v>
      </c>
      <c r="C12" s="75">
        <v>231</v>
      </c>
      <c r="D12" s="74" t="s">
        <v>1477</v>
      </c>
      <c r="E12">
        <f t="shared" si="0"/>
        <v>385.7</v>
      </c>
    </row>
    <row r="13" spans="1:5" ht="14.25">
      <c r="A13" s="88">
        <v>2011308</v>
      </c>
      <c r="B13" s="83" t="s">
        <v>1171</v>
      </c>
      <c r="C13" s="75">
        <v>231</v>
      </c>
      <c r="D13" s="74" t="s">
        <v>1477</v>
      </c>
      <c r="E13">
        <f t="shared" si="0"/>
        <v>385.7</v>
      </c>
    </row>
    <row r="14" spans="1:5" ht="28.5">
      <c r="A14" s="88">
        <v>20129</v>
      </c>
      <c r="B14" s="83" t="s">
        <v>1191</v>
      </c>
      <c r="C14" s="75">
        <v>63</v>
      </c>
      <c r="D14" s="74" t="s">
        <v>1477</v>
      </c>
      <c r="E14">
        <f t="shared" si="0"/>
        <v>338.38</v>
      </c>
    </row>
    <row r="15" spans="1:5" ht="42.75">
      <c r="A15" s="88">
        <v>2012999</v>
      </c>
      <c r="B15" s="83" t="s">
        <v>1193</v>
      </c>
      <c r="C15" s="75">
        <v>63</v>
      </c>
      <c r="D15" s="74" t="s">
        <v>1477</v>
      </c>
      <c r="E15">
        <f t="shared" si="0"/>
        <v>302.66999999999996</v>
      </c>
    </row>
    <row r="16" spans="1:5" ht="14.25">
      <c r="A16" s="88">
        <v>20132</v>
      </c>
      <c r="B16" s="83" t="s">
        <v>1196</v>
      </c>
      <c r="C16" s="75">
        <v>39</v>
      </c>
      <c r="D16" s="74" t="s">
        <v>1477</v>
      </c>
      <c r="E16">
        <f t="shared" si="0"/>
        <v>544.64</v>
      </c>
    </row>
    <row r="17" spans="1:5" ht="28.5">
      <c r="A17" s="88">
        <v>2013299</v>
      </c>
      <c r="B17" s="83" t="s">
        <v>1686</v>
      </c>
      <c r="C17" s="75">
        <v>39</v>
      </c>
      <c r="D17" s="74" t="s">
        <v>1477</v>
      </c>
      <c r="E17">
        <f t="shared" si="0"/>
        <v>509.85</v>
      </c>
    </row>
    <row r="18" spans="1:5" ht="14.25">
      <c r="A18" s="88">
        <v>20133</v>
      </c>
      <c r="B18" s="83" t="s">
        <v>1198</v>
      </c>
      <c r="C18" s="75">
        <v>40</v>
      </c>
      <c r="D18" s="74" t="s">
        <v>1477</v>
      </c>
      <c r="E18">
        <f t="shared" si="0"/>
        <v>574.03</v>
      </c>
    </row>
    <row r="19" spans="1:5" ht="28.5">
      <c r="A19" s="88">
        <v>2013399</v>
      </c>
      <c r="B19" s="83" t="s">
        <v>1687</v>
      </c>
      <c r="C19" s="75">
        <v>40</v>
      </c>
      <c r="D19" s="74" t="s">
        <v>1477</v>
      </c>
      <c r="E19">
        <f t="shared" si="0"/>
        <v>531.91</v>
      </c>
    </row>
    <row r="20" spans="1:5" ht="28.5">
      <c r="A20" s="88">
        <v>20136</v>
      </c>
      <c r="B20" s="83" t="s">
        <v>1696</v>
      </c>
      <c r="C20" s="75">
        <v>78</v>
      </c>
      <c r="D20" s="74" t="s">
        <v>1477</v>
      </c>
      <c r="E20">
        <f t="shared" si="0"/>
        <v>342.88</v>
      </c>
    </row>
    <row r="21" spans="1:5" ht="14.25">
      <c r="A21" s="88">
        <v>2013601</v>
      </c>
      <c r="B21" s="83" t="s">
        <v>1121</v>
      </c>
      <c r="C21" s="75">
        <v>78</v>
      </c>
      <c r="D21" s="74" t="s">
        <v>1477</v>
      </c>
      <c r="E21">
        <f t="shared" si="0"/>
        <v>78</v>
      </c>
    </row>
    <row r="22" spans="1:5" ht="14.25">
      <c r="A22" s="88">
        <v>204</v>
      </c>
      <c r="B22" s="83" t="s">
        <v>1210</v>
      </c>
      <c r="C22" s="75">
        <v>195</v>
      </c>
      <c r="D22" s="74" t="s">
        <v>1477</v>
      </c>
      <c r="E22">
        <f t="shared" si="0"/>
        <v>4000.5</v>
      </c>
    </row>
    <row r="23" spans="1:5" ht="14.25">
      <c r="A23" s="88">
        <v>20406</v>
      </c>
      <c r="B23" s="83" t="s">
        <v>1221</v>
      </c>
      <c r="C23" s="75">
        <v>62</v>
      </c>
      <c r="D23" s="74" t="s">
        <v>1477</v>
      </c>
      <c r="E23">
        <f t="shared" si="0"/>
        <v>273.41999999999996</v>
      </c>
    </row>
    <row r="24" spans="1:5" ht="28.5">
      <c r="A24" s="88">
        <v>2040604</v>
      </c>
      <c r="B24" s="83" t="s">
        <v>1222</v>
      </c>
      <c r="C24" s="75">
        <v>62</v>
      </c>
      <c r="D24" s="74" t="s">
        <v>1477</v>
      </c>
      <c r="E24">
        <f t="shared" si="0"/>
        <v>225.25</v>
      </c>
    </row>
    <row r="25" spans="1:5" ht="28.5">
      <c r="A25" s="88">
        <v>20499</v>
      </c>
      <c r="B25" s="83" t="s">
        <v>1575</v>
      </c>
      <c r="C25" s="75">
        <v>133</v>
      </c>
      <c r="D25" s="74" t="s">
        <v>1477</v>
      </c>
      <c r="E25">
        <f t="shared" si="0"/>
        <v>622.04999999999995</v>
      </c>
    </row>
    <row r="26" spans="1:5" ht="28.5">
      <c r="A26" s="88">
        <v>2049901</v>
      </c>
      <c r="B26" s="83" t="s">
        <v>1575</v>
      </c>
      <c r="C26" s="75">
        <v>133</v>
      </c>
      <c r="D26" s="74" t="s">
        <v>1477</v>
      </c>
      <c r="E26">
        <f t="shared" si="0"/>
        <v>622.04999999999995</v>
      </c>
    </row>
    <row r="27" spans="1:5" ht="14.25">
      <c r="A27" s="88">
        <v>205</v>
      </c>
      <c r="B27" s="83" t="s">
        <v>1599</v>
      </c>
      <c r="C27" s="75">
        <v>2962</v>
      </c>
      <c r="D27" s="74" t="s">
        <v>1477</v>
      </c>
      <c r="E27">
        <f t="shared" si="0"/>
        <v>4616.58</v>
      </c>
    </row>
    <row r="28" spans="1:5" ht="28.5">
      <c r="A28" s="88">
        <v>20501</v>
      </c>
      <c r="B28" s="83" t="s">
        <v>1232</v>
      </c>
      <c r="C28" s="75">
        <v>2962</v>
      </c>
      <c r="D28" s="74" t="s">
        <v>1477</v>
      </c>
      <c r="E28">
        <f t="shared" si="0"/>
        <v>3051.96</v>
      </c>
    </row>
    <row r="29" spans="1:5" ht="42.75">
      <c r="A29" s="88">
        <v>2050199</v>
      </c>
      <c r="B29" s="83" t="s">
        <v>1236</v>
      </c>
      <c r="C29" s="75">
        <v>2962</v>
      </c>
      <c r="D29" s="74" t="s">
        <v>1477</v>
      </c>
      <c r="E29">
        <f t="shared" si="0"/>
        <v>2985.69</v>
      </c>
    </row>
    <row r="30" spans="1:5" ht="42.75">
      <c r="A30" s="88">
        <v>207</v>
      </c>
      <c r="B30" s="83" t="s">
        <v>1604</v>
      </c>
      <c r="C30" s="75">
        <v>33</v>
      </c>
      <c r="D30" s="74" t="s">
        <v>1477</v>
      </c>
      <c r="E30">
        <f t="shared" si="0"/>
        <v>266.38</v>
      </c>
    </row>
    <row r="31" spans="1:5" ht="14.25">
      <c r="A31" s="88">
        <v>20701</v>
      </c>
      <c r="B31" s="83" t="s">
        <v>1275</v>
      </c>
      <c r="C31" s="75">
        <v>33</v>
      </c>
      <c r="D31" s="74" t="s">
        <v>1477</v>
      </c>
      <c r="E31">
        <f t="shared" si="0"/>
        <v>257.88</v>
      </c>
    </row>
    <row r="32" spans="1:5" ht="14.25">
      <c r="A32" s="88">
        <v>2070109</v>
      </c>
      <c r="B32" s="83" t="s">
        <v>1280</v>
      </c>
      <c r="C32" s="75">
        <v>33</v>
      </c>
      <c r="D32" s="74" t="s">
        <v>1477</v>
      </c>
      <c r="E32">
        <f t="shared" si="0"/>
        <v>200.86</v>
      </c>
    </row>
    <row r="33" spans="1:5" ht="42.75">
      <c r="A33" s="88">
        <v>208</v>
      </c>
      <c r="B33" s="83" t="s">
        <v>1607</v>
      </c>
      <c r="C33" s="75">
        <v>1475.15</v>
      </c>
      <c r="D33" s="74" t="s">
        <v>1477</v>
      </c>
      <c r="E33">
        <f t="shared" si="0"/>
        <v>9762.9499999999989</v>
      </c>
    </row>
    <row r="34" spans="1:5" ht="57">
      <c r="A34" s="88">
        <v>20801</v>
      </c>
      <c r="B34" s="83" t="s">
        <v>1298</v>
      </c>
      <c r="C34" s="75">
        <v>153.66</v>
      </c>
      <c r="D34" s="74" t="s">
        <v>1477</v>
      </c>
      <c r="E34">
        <f t="shared" si="0"/>
        <v>3382.1800000000003</v>
      </c>
    </row>
    <row r="35" spans="1:5" ht="71.25">
      <c r="A35" s="88">
        <v>2080199</v>
      </c>
      <c r="B35" s="83" t="s">
        <v>1306</v>
      </c>
      <c r="C35" s="75">
        <v>153.66</v>
      </c>
      <c r="D35" s="74" t="s">
        <v>1477</v>
      </c>
      <c r="E35">
        <f t="shared" si="0"/>
        <v>3201.46</v>
      </c>
    </row>
    <row r="36" spans="1:5" ht="28.5">
      <c r="A36" s="88">
        <v>20802</v>
      </c>
      <c r="B36" s="83" t="s">
        <v>1308</v>
      </c>
      <c r="C36" s="75">
        <v>82.81</v>
      </c>
      <c r="D36" s="74" t="s">
        <v>1477</v>
      </c>
      <c r="E36">
        <f t="shared" si="0"/>
        <v>3444.0099999999998</v>
      </c>
    </row>
    <row r="37" spans="1:5" ht="14.25">
      <c r="A37" s="88">
        <v>2080204</v>
      </c>
      <c r="B37" s="83" t="s">
        <v>1309</v>
      </c>
      <c r="C37" s="75">
        <v>15</v>
      </c>
      <c r="D37" s="74" t="s">
        <v>1477</v>
      </c>
      <c r="E37">
        <f t="shared" si="0"/>
        <v>31.7</v>
      </c>
    </row>
    <row r="38" spans="1:5" ht="42.75">
      <c r="A38" s="88">
        <v>2080299</v>
      </c>
      <c r="B38" s="83" t="s">
        <v>1314</v>
      </c>
      <c r="C38" s="75">
        <v>67.81</v>
      </c>
      <c r="D38" s="74" t="s">
        <v>1477</v>
      </c>
      <c r="E38">
        <f t="shared" si="0"/>
        <v>2660.3399999999997</v>
      </c>
    </row>
    <row r="39" spans="1:5" ht="42.75">
      <c r="A39" s="88">
        <v>20803</v>
      </c>
      <c r="B39" s="83" t="s">
        <v>1315</v>
      </c>
      <c r="C39" s="75">
        <v>460</v>
      </c>
      <c r="D39" s="74" t="s">
        <v>1477</v>
      </c>
      <c r="E39">
        <f t="shared" si="0"/>
        <v>460</v>
      </c>
    </row>
    <row r="40" spans="1:5" ht="57">
      <c r="A40" s="88">
        <v>2080301</v>
      </c>
      <c r="B40" s="83" t="s">
        <v>1316</v>
      </c>
      <c r="C40" s="75">
        <v>460</v>
      </c>
      <c r="D40" s="74" t="s">
        <v>1477</v>
      </c>
      <c r="E40">
        <f t="shared" si="0"/>
        <v>460</v>
      </c>
    </row>
    <row r="41" spans="1:5" ht="42.75">
      <c r="A41" s="88">
        <v>20805</v>
      </c>
      <c r="B41" s="83" t="s">
        <v>1323</v>
      </c>
      <c r="C41" s="75">
        <v>220.2</v>
      </c>
      <c r="D41" s="74" t="s">
        <v>1477</v>
      </c>
      <c r="E41">
        <f t="shared" si="0"/>
        <v>779.7</v>
      </c>
    </row>
    <row r="42" spans="1:5" ht="28.5">
      <c r="A42" s="88">
        <v>2080502</v>
      </c>
      <c r="B42" s="83" t="s">
        <v>1325</v>
      </c>
      <c r="C42" s="75">
        <v>7.2</v>
      </c>
      <c r="D42" s="74" t="s">
        <v>1477</v>
      </c>
      <c r="E42">
        <f t="shared" si="0"/>
        <v>7.2</v>
      </c>
    </row>
    <row r="43" spans="1:5" ht="42.75">
      <c r="A43" s="88">
        <v>2080599</v>
      </c>
      <c r="B43" s="83" t="s">
        <v>1729</v>
      </c>
      <c r="C43" s="75">
        <v>213</v>
      </c>
      <c r="D43" s="74" t="s">
        <v>1477</v>
      </c>
      <c r="E43">
        <f t="shared" si="0"/>
        <v>772.5</v>
      </c>
    </row>
    <row r="44" spans="1:5" ht="14.25">
      <c r="A44" s="88">
        <v>20808</v>
      </c>
      <c r="B44" s="83" t="s">
        <v>1331</v>
      </c>
      <c r="C44" s="75">
        <v>137.19999999999999</v>
      </c>
      <c r="D44" s="74" t="s">
        <v>1477</v>
      </c>
      <c r="E44">
        <f t="shared" si="0"/>
        <v>523.4</v>
      </c>
    </row>
    <row r="45" spans="1:5" ht="14.25">
      <c r="A45" s="88">
        <v>2080801</v>
      </c>
      <c r="B45" s="83" t="s">
        <v>1332</v>
      </c>
      <c r="C45" s="75">
        <v>3.2</v>
      </c>
      <c r="D45" s="74" t="s">
        <v>1477</v>
      </c>
      <c r="E45">
        <f t="shared" si="0"/>
        <v>48.5</v>
      </c>
    </row>
    <row r="46" spans="1:5" ht="14.25">
      <c r="A46" s="88">
        <v>2080802</v>
      </c>
      <c r="B46" s="83" t="s">
        <v>1333</v>
      </c>
      <c r="C46" s="75">
        <v>36</v>
      </c>
      <c r="D46" s="74" t="s">
        <v>1477</v>
      </c>
      <c r="E46">
        <f t="shared" si="0"/>
        <v>193.5</v>
      </c>
    </row>
    <row r="47" spans="1:5" ht="57">
      <c r="A47" s="88">
        <v>2080803</v>
      </c>
      <c r="B47" s="83" t="s">
        <v>1334</v>
      </c>
      <c r="C47" s="75">
        <v>12</v>
      </c>
      <c r="D47" s="74" t="s">
        <v>1477</v>
      </c>
      <c r="E47">
        <f t="shared" si="0"/>
        <v>69.400000000000006</v>
      </c>
    </row>
    <row r="48" spans="1:5" ht="28.5">
      <c r="A48" s="88">
        <v>2080805</v>
      </c>
      <c r="B48" s="83" t="s">
        <v>1335</v>
      </c>
      <c r="C48" s="75">
        <v>75</v>
      </c>
      <c r="D48" s="74" t="s">
        <v>1477</v>
      </c>
      <c r="E48">
        <f t="shared" si="0"/>
        <v>200</v>
      </c>
    </row>
    <row r="49" spans="1:5" ht="28.5">
      <c r="A49" s="88">
        <v>2080899</v>
      </c>
      <c r="B49" s="83" t="s">
        <v>1337</v>
      </c>
      <c r="C49" s="75">
        <v>11</v>
      </c>
      <c r="D49" s="74" t="s">
        <v>1477</v>
      </c>
      <c r="E49">
        <f t="shared" si="0"/>
        <v>12</v>
      </c>
    </row>
    <row r="50" spans="1:5" ht="14.25">
      <c r="A50" s="88">
        <v>20809</v>
      </c>
      <c r="B50" s="83" t="s">
        <v>1338</v>
      </c>
      <c r="C50" s="75">
        <v>29.1</v>
      </c>
      <c r="D50" s="74" t="s">
        <v>1477</v>
      </c>
      <c r="E50">
        <f t="shared" si="0"/>
        <v>63.1</v>
      </c>
    </row>
    <row r="51" spans="1:5" ht="28.5">
      <c r="A51" s="88">
        <v>2080901</v>
      </c>
      <c r="B51" s="83" t="s">
        <v>1339</v>
      </c>
      <c r="C51" s="75">
        <v>7.1</v>
      </c>
      <c r="D51" s="74" t="s">
        <v>1477</v>
      </c>
      <c r="E51">
        <f t="shared" si="0"/>
        <v>7.1</v>
      </c>
    </row>
    <row r="52" spans="1:5" ht="28.5">
      <c r="A52" s="88">
        <v>2080999</v>
      </c>
      <c r="B52" s="83" t="s">
        <v>1342</v>
      </c>
      <c r="C52" s="75">
        <v>22</v>
      </c>
      <c r="D52" s="74" t="s">
        <v>1477</v>
      </c>
      <c r="E52">
        <f t="shared" si="0"/>
        <v>34</v>
      </c>
    </row>
    <row r="53" spans="1:5" ht="14.25">
      <c r="A53" s="88">
        <v>20810</v>
      </c>
      <c r="B53" s="83" t="s">
        <v>1343</v>
      </c>
      <c r="C53" s="75">
        <v>76.300000000000011</v>
      </c>
      <c r="D53" s="74" t="s">
        <v>1477</v>
      </c>
      <c r="E53">
        <f t="shared" si="0"/>
        <v>289.74</v>
      </c>
    </row>
    <row r="54" spans="1:5" ht="14.25">
      <c r="A54" s="88">
        <v>2081002</v>
      </c>
      <c r="B54" s="83" t="s">
        <v>1345</v>
      </c>
      <c r="C54" s="75">
        <v>21.6</v>
      </c>
      <c r="D54" s="74" t="s">
        <v>1477</v>
      </c>
      <c r="E54">
        <f t="shared" si="0"/>
        <v>217.34</v>
      </c>
    </row>
    <row r="55" spans="1:5" ht="28.5">
      <c r="A55" s="88">
        <v>2081005</v>
      </c>
      <c r="B55" s="83" t="s">
        <v>1347</v>
      </c>
      <c r="C55" s="75">
        <v>47.7</v>
      </c>
      <c r="D55" s="74" t="s">
        <v>1477</v>
      </c>
      <c r="E55">
        <f t="shared" si="0"/>
        <v>47.7</v>
      </c>
    </row>
    <row r="56" spans="1:5" ht="28.5">
      <c r="A56" s="88">
        <v>2081099</v>
      </c>
      <c r="B56" s="83" t="s">
        <v>1688</v>
      </c>
      <c r="C56" s="75">
        <v>7</v>
      </c>
      <c r="D56" s="74" t="s">
        <v>1477</v>
      </c>
      <c r="E56">
        <f t="shared" si="0"/>
        <v>22</v>
      </c>
    </row>
    <row r="57" spans="1:5" ht="28.5">
      <c r="A57" s="88">
        <v>20811</v>
      </c>
      <c r="B57" s="83" t="s">
        <v>1349</v>
      </c>
      <c r="C57" s="75">
        <v>53.8</v>
      </c>
      <c r="D57" s="74" t="s">
        <v>1477</v>
      </c>
      <c r="E57">
        <f t="shared" si="0"/>
        <v>192.19</v>
      </c>
    </row>
    <row r="58" spans="1:5" ht="28.5">
      <c r="A58" s="88">
        <v>2081105</v>
      </c>
      <c r="B58" s="83" t="s">
        <v>1351</v>
      </c>
      <c r="C58" s="75">
        <v>3</v>
      </c>
      <c r="D58" s="74" t="s">
        <v>1477</v>
      </c>
      <c r="E58">
        <f t="shared" si="0"/>
        <v>3</v>
      </c>
    </row>
    <row r="59" spans="1:5" ht="42.75">
      <c r="A59" s="88">
        <v>2081199</v>
      </c>
      <c r="B59" s="83" t="s">
        <v>1353</v>
      </c>
      <c r="C59" s="75">
        <v>50.8</v>
      </c>
      <c r="D59" s="74" t="s">
        <v>1477</v>
      </c>
      <c r="E59">
        <f t="shared" si="0"/>
        <v>189.19</v>
      </c>
    </row>
    <row r="60" spans="1:5" ht="28.5">
      <c r="A60" s="88">
        <v>20819</v>
      </c>
      <c r="B60" s="83" t="s">
        <v>1359</v>
      </c>
      <c r="C60" s="75">
        <v>120.28</v>
      </c>
      <c r="D60" s="74" t="s">
        <v>1477</v>
      </c>
      <c r="E60">
        <f t="shared" si="0"/>
        <v>256.02</v>
      </c>
    </row>
    <row r="61" spans="1:5" ht="42.75">
      <c r="A61" s="88">
        <v>2081901</v>
      </c>
      <c r="B61" s="83" t="s">
        <v>1360</v>
      </c>
      <c r="C61" s="75">
        <v>5.48</v>
      </c>
      <c r="D61" s="74" t="s">
        <v>1477</v>
      </c>
      <c r="E61">
        <f t="shared" si="0"/>
        <v>79.22</v>
      </c>
    </row>
    <row r="62" spans="1:5" ht="42.75">
      <c r="A62" s="88">
        <v>2081902</v>
      </c>
      <c r="B62" s="83" t="s">
        <v>1361</v>
      </c>
      <c r="C62" s="75">
        <v>114.8</v>
      </c>
      <c r="D62" s="74" t="s">
        <v>1477</v>
      </c>
      <c r="E62">
        <f t="shared" si="0"/>
        <v>176.8</v>
      </c>
    </row>
    <row r="63" spans="1:5" ht="28.5">
      <c r="A63" s="88">
        <v>20821</v>
      </c>
      <c r="B63" s="83" t="s">
        <v>1576</v>
      </c>
      <c r="C63" s="75">
        <v>101.1</v>
      </c>
      <c r="D63" s="74" t="s">
        <v>1477</v>
      </c>
      <c r="E63">
        <f t="shared" si="0"/>
        <v>153.5</v>
      </c>
    </row>
    <row r="64" spans="1:5" ht="28.5">
      <c r="A64" s="88">
        <v>2082102</v>
      </c>
      <c r="B64" s="83" t="s">
        <v>1367</v>
      </c>
      <c r="C64" s="75">
        <v>101.1</v>
      </c>
      <c r="D64" s="74" t="s">
        <v>1477</v>
      </c>
      <c r="E64">
        <f t="shared" si="0"/>
        <v>152.5</v>
      </c>
    </row>
    <row r="65" spans="1:5" ht="28.5">
      <c r="A65" s="88">
        <v>20825</v>
      </c>
      <c r="B65" s="83" t="s">
        <v>1368</v>
      </c>
      <c r="C65" s="75">
        <v>40.700000000000003</v>
      </c>
      <c r="D65" s="74" t="s">
        <v>1477</v>
      </c>
      <c r="E65">
        <f t="shared" si="0"/>
        <v>177.7</v>
      </c>
    </row>
    <row r="66" spans="1:5" ht="28.5">
      <c r="A66" s="88">
        <v>2082502</v>
      </c>
      <c r="B66" s="83" t="s">
        <v>1369</v>
      </c>
      <c r="C66" s="75">
        <v>40.700000000000003</v>
      </c>
      <c r="D66" s="74" t="s">
        <v>1477</v>
      </c>
      <c r="E66">
        <f t="shared" ref="E66:E129" si="1">SUMIF(A:A,A66,C:C)</f>
        <v>47.7</v>
      </c>
    </row>
    <row r="67" spans="1:5" ht="42.75">
      <c r="A67" s="88">
        <v>210</v>
      </c>
      <c r="B67" s="83" t="s">
        <v>1371</v>
      </c>
      <c r="C67" s="75">
        <v>655.9799999999999</v>
      </c>
      <c r="D67" s="74" t="s">
        <v>1477</v>
      </c>
      <c r="E67">
        <f t="shared" si="1"/>
        <v>3692.74</v>
      </c>
    </row>
    <row r="68" spans="1:5" ht="28.5">
      <c r="A68" s="88">
        <v>21003</v>
      </c>
      <c r="B68" s="83" t="s">
        <v>1378</v>
      </c>
      <c r="C68" s="75">
        <v>597.29999999999995</v>
      </c>
      <c r="D68" s="74" t="s">
        <v>1477</v>
      </c>
      <c r="E68">
        <f t="shared" si="1"/>
        <v>1152.3</v>
      </c>
    </row>
    <row r="69" spans="1:5" ht="28.5">
      <c r="A69" s="88">
        <v>2100302</v>
      </c>
      <c r="B69" s="83" t="s">
        <v>1672</v>
      </c>
      <c r="C69" s="75">
        <v>597.29999999999995</v>
      </c>
      <c r="D69" s="74" t="s">
        <v>1477</v>
      </c>
      <c r="E69">
        <f t="shared" si="1"/>
        <v>932.3</v>
      </c>
    </row>
    <row r="70" spans="1:5" ht="28.5">
      <c r="A70" s="88">
        <v>21007</v>
      </c>
      <c r="B70" s="83" t="s">
        <v>1399</v>
      </c>
      <c r="C70" s="75">
        <v>58.679999999999993</v>
      </c>
      <c r="D70" s="74" t="s">
        <v>1477</v>
      </c>
      <c r="E70">
        <f t="shared" si="1"/>
        <v>429.69000000000005</v>
      </c>
    </row>
    <row r="71" spans="1:5" ht="28.5">
      <c r="A71" s="88">
        <v>2100716</v>
      </c>
      <c r="B71" s="83" t="s">
        <v>1400</v>
      </c>
      <c r="C71" s="75">
        <v>58.679999999999993</v>
      </c>
      <c r="D71" s="74" t="s">
        <v>1477</v>
      </c>
      <c r="E71">
        <f t="shared" si="1"/>
        <v>58.679999999999993</v>
      </c>
    </row>
    <row r="72" spans="1:5" ht="28.5">
      <c r="A72" s="88">
        <v>212</v>
      </c>
      <c r="B72" s="83" t="s">
        <v>1629</v>
      </c>
      <c r="C72" s="75">
        <v>424</v>
      </c>
      <c r="D72" s="74" t="s">
        <v>1477</v>
      </c>
      <c r="E72">
        <f t="shared" si="1"/>
        <v>21133.89</v>
      </c>
    </row>
    <row r="73" spans="1:5" ht="28.5">
      <c r="A73" s="88">
        <v>21201</v>
      </c>
      <c r="B73" s="83" t="s">
        <v>1423</v>
      </c>
      <c r="C73" s="75">
        <v>289</v>
      </c>
      <c r="D73" s="74" t="s">
        <v>1477</v>
      </c>
      <c r="E73">
        <f t="shared" si="1"/>
        <v>5877.89</v>
      </c>
    </row>
    <row r="74" spans="1:5" ht="14.25">
      <c r="A74" s="88">
        <v>2120104</v>
      </c>
      <c r="B74" s="83" t="s">
        <v>1424</v>
      </c>
      <c r="C74" s="75">
        <v>176</v>
      </c>
      <c r="D74" s="74" t="s">
        <v>1477</v>
      </c>
      <c r="E74">
        <f t="shared" si="1"/>
        <v>4801.53</v>
      </c>
    </row>
    <row r="75" spans="1:5" ht="42.75">
      <c r="A75" s="88">
        <v>2120199</v>
      </c>
      <c r="B75" s="83" t="s">
        <v>1427</v>
      </c>
      <c r="C75" s="75">
        <v>113</v>
      </c>
      <c r="D75" s="74" t="s">
        <v>1477</v>
      </c>
      <c r="E75">
        <f t="shared" si="1"/>
        <v>634.36</v>
      </c>
    </row>
    <row r="76" spans="1:5" ht="42.75">
      <c r="A76" s="88">
        <v>21202</v>
      </c>
      <c r="B76" s="83" t="s">
        <v>1428</v>
      </c>
      <c r="C76" s="75">
        <v>135</v>
      </c>
      <c r="D76" s="74" t="s">
        <v>1477</v>
      </c>
      <c r="E76">
        <f t="shared" si="1"/>
        <v>135</v>
      </c>
    </row>
    <row r="77" spans="1:5" ht="42.75">
      <c r="A77" s="88">
        <v>2120201</v>
      </c>
      <c r="B77" s="83" t="s">
        <v>1428</v>
      </c>
      <c r="C77" s="75">
        <v>135</v>
      </c>
      <c r="D77" s="74" t="s">
        <v>1477</v>
      </c>
      <c r="E77">
        <f t="shared" si="1"/>
        <v>135</v>
      </c>
    </row>
    <row r="78" spans="1:5" ht="28.5">
      <c r="A78" s="88">
        <v>213</v>
      </c>
      <c r="B78" s="83" t="s">
        <v>1635</v>
      </c>
      <c r="C78" s="75">
        <v>253</v>
      </c>
      <c r="D78" s="74" t="s">
        <v>1477</v>
      </c>
      <c r="E78">
        <f t="shared" si="1"/>
        <v>4061.75</v>
      </c>
    </row>
    <row r="79" spans="1:5" ht="14.25">
      <c r="A79" s="88">
        <v>21301</v>
      </c>
      <c r="B79" s="83" t="s">
        <v>1449</v>
      </c>
      <c r="C79" s="75">
        <v>170</v>
      </c>
      <c r="D79" s="74" t="s">
        <v>1477</v>
      </c>
      <c r="E79">
        <f t="shared" si="1"/>
        <v>1259.52</v>
      </c>
    </row>
    <row r="80" spans="1:5" ht="28.5">
      <c r="A80" s="88">
        <v>2130108</v>
      </c>
      <c r="B80" s="83" t="s">
        <v>1452</v>
      </c>
      <c r="C80" s="75">
        <v>5</v>
      </c>
      <c r="D80" s="74" t="s">
        <v>1477</v>
      </c>
      <c r="E80">
        <f t="shared" si="1"/>
        <v>5</v>
      </c>
    </row>
    <row r="81" spans="1:5" ht="28.5">
      <c r="A81" s="88">
        <v>2130199</v>
      </c>
      <c r="B81" s="83" t="s">
        <v>1459</v>
      </c>
      <c r="C81" s="75">
        <v>165</v>
      </c>
      <c r="D81" s="74" t="s">
        <v>1477</v>
      </c>
      <c r="E81">
        <f t="shared" si="1"/>
        <v>1254.52</v>
      </c>
    </row>
    <row r="82" spans="1:5" ht="14.25">
      <c r="A82" s="88">
        <v>21302</v>
      </c>
      <c r="B82" s="83" t="s">
        <v>1460</v>
      </c>
      <c r="C82" s="75">
        <v>13</v>
      </c>
      <c r="D82" s="74" t="s">
        <v>1477</v>
      </c>
      <c r="E82">
        <f t="shared" si="1"/>
        <v>23</v>
      </c>
    </row>
    <row r="83" spans="1:5" ht="28.5">
      <c r="A83" s="88">
        <v>2130299</v>
      </c>
      <c r="B83" s="83" t="s">
        <v>1466</v>
      </c>
      <c r="C83" s="75">
        <v>13</v>
      </c>
      <c r="D83" s="74" t="s">
        <v>1477</v>
      </c>
      <c r="E83">
        <f t="shared" si="1"/>
        <v>23</v>
      </c>
    </row>
    <row r="84" spans="1:5" ht="14.25">
      <c r="A84" s="88">
        <v>21303</v>
      </c>
      <c r="B84" s="83" t="s">
        <v>1467</v>
      </c>
      <c r="C84" s="75">
        <v>70</v>
      </c>
      <c r="D84" s="74" t="s">
        <v>1477</v>
      </c>
      <c r="E84">
        <f t="shared" si="1"/>
        <v>847.5</v>
      </c>
    </row>
    <row r="85" spans="1:5" ht="14.25">
      <c r="A85" s="88">
        <v>2130316</v>
      </c>
      <c r="B85" s="83" t="s">
        <v>1476</v>
      </c>
      <c r="C85" s="75">
        <v>70</v>
      </c>
      <c r="D85" s="74" t="s">
        <v>1477</v>
      </c>
      <c r="E85">
        <f t="shared" si="1"/>
        <v>235.5</v>
      </c>
    </row>
    <row r="86" spans="1:5" ht="42.75">
      <c r="A86" s="88">
        <v>215</v>
      </c>
      <c r="B86" s="83" t="s">
        <v>1501</v>
      </c>
      <c r="C86" s="75">
        <v>10</v>
      </c>
      <c r="D86" s="74" t="s">
        <v>1477</v>
      </c>
      <c r="E86">
        <f t="shared" si="1"/>
        <v>2576.63</v>
      </c>
    </row>
    <row r="87" spans="1:5" ht="42.75">
      <c r="A87" s="88">
        <v>21599</v>
      </c>
      <c r="B87" s="83" t="s">
        <v>1502</v>
      </c>
      <c r="C87" s="75">
        <v>10</v>
      </c>
      <c r="D87" s="74" t="s">
        <v>1477</v>
      </c>
      <c r="E87">
        <f t="shared" si="1"/>
        <v>10</v>
      </c>
    </row>
    <row r="88" spans="1:5" ht="42.75">
      <c r="A88" s="88">
        <v>2150099</v>
      </c>
      <c r="B88" s="83" t="s">
        <v>1502</v>
      </c>
      <c r="C88" s="75">
        <v>10</v>
      </c>
      <c r="D88" s="74" t="s">
        <v>1477</v>
      </c>
      <c r="E88">
        <f t="shared" si="1"/>
        <v>10</v>
      </c>
    </row>
    <row r="89" spans="1:5" ht="28.5">
      <c r="A89" s="90">
        <v>201</v>
      </c>
      <c r="B89" s="84" t="s">
        <v>1580</v>
      </c>
      <c r="C89" s="73">
        <v>4142.3500000000004</v>
      </c>
      <c r="D89" s="74" t="s">
        <v>1366</v>
      </c>
      <c r="E89">
        <f t="shared" si="1"/>
        <v>8926.76</v>
      </c>
    </row>
    <row r="90" spans="1:5" ht="14.25">
      <c r="A90" s="90">
        <v>20101</v>
      </c>
      <c r="B90" s="84" t="s">
        <v>1120</v>
      </c>
      <c r="C90" s="73">
        <v>82.41</v>
      </c>
      <c r="D90" s="74" t="s">
        <v>1366</v>
      </c>
      <c r="E90">
        <f t="shared" si="1"/>
        <v>182.59</v>
      </c>
    </row>
    <row r="91" spans="1:5" ht="14.25">
      <c r="A91" s="90">
        <v>2010101</v>
      </c>
      <c r="B91" s="84" t="s">
        <v>1121</v>
      </c>
      <c r="C91" s="73">
        <v>82.41</v>
      </c>
      <c r="D91" s="74" t="s">
        <v>1366</v>
      </c>
      <c r="E91">
        <f t="shared" si="1"/>
        <v>141.79</v>
      </c>
    </row>
    <row r="92" spans="1:5" ht="14.25">
      <c r="A92" s="90">
        <v>20102</v>
      </c>
      <c r="B92" s="84" t="s">
        <v>1129</v>
      </c>
      <c r="C92" s="73">
        <v>41.47</v>
      </c>
      <c r="D92" s="74" t="s">
        <v>1366</v>
      </c>
      <c r="E92">
        <f t="shared" si="1"/>
        <v>65.34</v>
      </c>
    </row>
    <row r="93" spans="1:5" ht="14.25">
      <c r="A93" s="90">
        <v>2010201</v>
      </c>
      <c r="B93" s="84" t="s">
        <v>1121</v>
      </c>
      <c r="C93" s="73">
        <v>41.47</v>
      </c>
      <c r="D93" s="74" t="s">
        <v>1366</v>
      </c>
      <c r="E93">
        <f t="shared" si="1"/>
        <v>65.34</v>
      </c>
    </row>
    <row r="94" spans="1:5" ht="57">
      <c r="A94" s="90">
        <v>20103</v>
      </c>
      <c r="B94" s="84" t="s">
        <v>1131</v>
      </c>
      <c r="C94" s="73">
        <v>2493.4299999999998</v>
      </c>
      <c r="D94" s="74" t="s">
        <v>1366</v>
      </c>
      <c r="E94">
        <f t="shared" si="1"/>
        <v>5349.44</v>
      </c>
    </row>
    <row r="95" spans="1:5" ht="14.25">
      <c r="A95" s="90">
        <v>2010301</v>
      </c>
      <c r="B95" s="84" t="s">
        <v>1121</v>
      </c>
      <c r="C95" s="73">
        <v>2493.4299999999998</v>
      </c>
      <c r="D95" s="74" t="s">
        <v>1366</v>
      </c>
      <c r="E95">
        <f t="shared" si="1"/>
        <v>2895.54</v>
      </c>
    </row>
    <row r="96" spans="1:5" ht="28.5">
      <c r="A96" s="91">
        <v>20105</v>
      </c>
      <c r="B96" s="85" t="s">
        <v>1142</v>
      </c>
      <c r="C96" s="73">
        <v>85.289999999999992</v>
      </c>
      <c r="D96" s="74" t="s">
        <v>1366</v>
      </c>
      <c r="E96">
        <f t="shared" si="1"/>
        <v>254.07999999999998</v>
      </c>
    </row>
    <row r="97" spans="1:5" ht="28.5">
      <c r="A97" s="92">
        <v>2010599</v>
      </c>
      <c r="B97" s="86" t="s">
        <v>1730</v>
      </c>
      <c r="C97" s="73">
        <v>85.289999999999992</v>
      </c>
      <c r="D97" s="74" t="s">
        <v>1366</v>
      </c>
      <c r="E97">
        <f t="shared" si="1"/>
        <v>148.29</v>
      </c>
    </row>
    <row r="98" spans="1:5" ht="14.25">
      <c r="A98" s="92">
        <v>20106</v>
      </c>
      <c r="B98" s="86" t="s">
        <v>1148</v>
      </c>
      <c r="C98" s="73">
        <v>198.97</v>
      </c>
      <c r="D98" s="74" t="s">
        <v>1366</v>
      </c>
      <c r="E98">
        <f t="shared" si="1"/>
        <v>460.88</v>
      </c>
    </row>
    <row r="99" spans="1:5" ht="28.5">
      <c r="A99" s="92">
        <v>2010699</v>
      </c>
      <c r="B99" s="86" t="s">
        <v>1731</v>
      </c>
      <c r="C99" s="73">
        <v>198.97</v>
      </c>
      <c r="D99" s="74" t="s">
        <v>1366</v>
      </c>
      <c r="E99">
        <f t="shared" si="1"/>
        <v>371.97</v>
      </c>
    </row>
    <row r="100" spans="1:5" ht="28.5">
      <c r="A100" s="92">
        <v>20111</v>
      </c>
      <c r="B100" s="86" t="s">
        <v>1168</v>
      </c>
      <c r="C100" s="73">
        <v>170.01999999999998</v>
      </c>
      <c r="D100" s="74" t="s">
        <v>1366</v>
      </c>
      <c r="E100">
        <f t="shared" si="1"/>
        <v>289.27999999999997</v>
      </c>
    </row>
    <row r="101" spans="1:5" ht="28.5">
      <c r="A101" s="92">
        <v>2011199</v>
      </c>
      <c r="B101" s="86" t="s">
        <v>1732</v>
      </c>
      <c r="C101" s="73">
        <v>170.01999999999998</v>
      </c>
      <c r="D101" s="74" t="s">
        <v>1366</v>
      </c>
      <c r="E101">
        <f t="shared" si="1"/>
        <v>253.11999999999998</v>
      </c>
    </row>
    <row r="102" spans="1:5" ht="14.25">
      <c r="A102" s="92">
        <v>20113</v>
      </c>
      <c r="B102" s="86" t="s">
        <v>1170</v>
      </c>
      <c r="C102" s="73">
        <v>154.69999999999999</v>
      </c>
      <c r="D102" s="74" t="s">
        <v>1366</v>
      </c>
      <c r="E102">
        <f t="shared" si="1"/>
        <v>385.7</v>
      </c>
    </row>
    <row r="103" spans="1:5" ht="14.25">
      <c r="A103" s="92">
        <v>2011308</v>
      </c>
      <c r="B103" s="86" t="s">
        <v>1171</v>
      </c>
      <c r="C103" s="73">
        <v>154.69999999999999</v>
      </c>
      <c r="D103" s="74" t="s">
        <v>1366</v>
      </c>
      <c r="E103">
        <f t="shared" si="1"/>
        <v>385.7</v>
      </c>
    </row>
    <row r="104" spans="1:5" ht="28.5">
      <c r="A104" s="92">
        <v>20129</v>
      </c>
      <c r="B104" s="86" t="s">
        <v>1191</v>
      </c>
      <c r="C104" s="73">
        <v>208.42</v>
      </c>
      <c r="D104" s="74" t="s">
        <v>1366</v>
      </c>
      <c r="E104">
        <f t="shared" si="1"/>
        <v>338.38</v>
      </c>
    </row>
    <row r="105" spans="1:5" ht="28.5">
      <c r="A105" s="92">
        <v>2012999</v>
      </c>
      <c r="B105" s="86" t="s">
        <v>1698</v>
      </c>
      <c r="C105" s="73">
        <v>208.42</v>
      </c>
      <c r="D105" s="74" t="s">
        <v>1366</v>
      </c>
      <c r="E105">
        <f t="shared" si="1"/>
        <v>302.66999999999996</v>
      </c>
    </row>
    <row r="106" spans="1:5" ht="14.25">
      <c r="A106" s="92">
        <v>20132</v>
      </c>
      <c r="B106" s="86" t="s">
        <v>1196</v>
      </c>
      <c r="C106" s="73">
        <v>185.85</v>
      </c>
      <c r="D106" s="74" t="s">
        <v>1366</v>
      </c>
      <c r="E106">
        <f t="shared" si="1"/>
        <v>544.64</v>
      </c>
    </row>
    <row r="107" spans="1:5" ht="28.5">
      <c r="A107" s="92">
        <v>2013299</v>
      </c>
      <c r="B107" s="86" t="s">
        <v>1699</v>
      </c>
      <c r="C107" s="73">
        <v>185.85</v>
      </c>
      <c r="D107" s="74" t="s">
        <v>1366</v>
      </c>
      <c r="E107">
        <f t="shared" si="1"/>
        <v>509.85</v>
      </c>
    </row>
    <row r="108" spans="1:5" ht="14.25">
      <c r="A108" s="92">
        <v>20133</v>
      </c>
      <c r="B108" s="86" t="s">
        <v>1198</v>
      </c>
      <c r="C108" s="73">
        <v>256.90999999999997</v>
      </c>
      <c r="D108" s="74" t="s">
        <v>1366</v>
      </c>
      <c r="E108">
        <f t="shared" si="1"/>
        <v>574.03</v>
      </c>
    </row>
    <row r="109" spans="1:5" ht="28.5">
      <c r="A109" s="92">
        <v>2013399</v>
      </c>
      <c r="B109" s="86" t="s">
        <v>1733</v>
      </c>
      <c r="C109" s="73">
        <v>256.90999999999997</v>
      </c>
      <c r="D109" s="74" t="s">
        <v>1366</v>
      </c>
      <c r="E109">
        <f t="shared" si="1"/>
        <v>531.91</v>
      </c>
    </row>
    <row r="110" spans="1:5" ht="28.5">
      <c r="A110" s="92">
        <v>20136</v>
      </c>
      <c r="B110" s="86" t="s">
        <v>1734</v>
      </c>
      <c r="C110" s="73">
        <v>264.88</v>
      </c>
      <c r="D110" s="74" t="s">
        <v>1366</v>
      </c>
      <c r="E110">
        <f t="shared" si="1"/>
        <v>342.88</v>
      </c>
    </row>
    <row r="111" spans="1:5" ht="28.5">
      <c r="A111" s="92">
        <v>2013699</v>
      </c>
      <c r="B111" s="86" t="s">
        <v>1696</v>
      </c>
      <c r="C111" s="73">
        <v>264.88</v>
      </c>
      <c r="D111" s="74" t="s">
        <v>1366</v>
      </c>
      <c r="E111">
        <f t="shared" si="1"/>
        <v>264.88</v>
      </c>
    </row>
    <row r="112" spans="1:5" ht="14.25">
      <c r="A112" s="92">
        <v>204</v>
      </c>
      <c r="B112" s="86" t="s">
        <v>1210</v>
      </c>
      <c r="C112" s="73">
        <v>2282.13</v>
      </c>
      <c r="D112" s="74" t="s">
        <v>1366</v>
      </c>
      <c r="E112">
        <f t="shared" si="1"/>
        <v>4000.5</v>
      </c>
    </row>
    <row r="113" spans="1:5" ht="14.25">
      <c r="A113" s="92">
        <v>20402</v>
      </c>
      <c r="B113" s="86" t="s">
        <v>1214</v>
      </c>
      <c r="C113" s="73">
        <v>1809.5</v>
      </c>
      <c r="D113" s="74" t="s">
        <v>1366</v>
      </c>
      <c r="E113">
        <f t="shared" si="1"/>
        <v>3105.0299999999997</v>
      </c>
    </row>
    <row r="114" spans="1:5" ht="14.25">
      <c r="A114" s="92">
        <v>2040204</v>
      </c>
      <c r="B114" s="86" t="s">
        <v>1669</v>
      </c>
      <c r="C114" s="73">
        <v>1171.5</v>
      </c>
      <c r="D114" s="74" t="s">
        <v>1366</v>
      </c>
      <c r="E114">
        <f t="shared" si="1"/>
        <v>2112.15</v>
      </c>
    </row>
    <row r="115" spans="1:5" ht="14.25">
      <c r="A115" s="92">
        <v>2040299</v>
      </c>
      <c r="B115" s="86" t="s">
        <v>1735</v>
      </c>
      <c r="C115" s="73">
        <v>638</v>
      </c>
      <c r="D115" s="74" t="s">
        <v>1366</v>
      </c>
      <c r="E115">
        <f t="shared" si="1"/>
        <v>956.5</v>
      </c>
    </row>
    <row r="116" spans="1:5" ht="14.25">
      <c r="A116" s="92">
        <v>20406</v>
      </c>
      <c r="B116" s="86" t="s">
        <v>1221</v>
      </c>
      <c r="C116" s="73">
        <v>132.57999999999998</v>
      </c>
      <c r="D116" s="74" t="s">
        <v>1366</v>
      </c>
      <c r="E116">
        <f t="shared" si="1"/>
        <v>273.41999999999996</v>
      </c>
    </row>
    <row r="117" spans="1:5" ht="28.5">
      <c r="A117" s="92">
        <v>2040604</v>
      </c>
      <c r="B117" s="86" t="s">
        <v>1222</v>
      </c>
      <c r="C117" s="73">
        <v>132.57999999999998</v>
      </c>
      <c r="D117" s="74" t="s">
        <v>1366</v>
      </c>
      <c r="E117">
        <f t="shared" si="1"/>
        <v>225.25</v>
      </c>
    </row>
    <row r="118" spans="1:5" ht="28.5">
      <c r="A118" s="92">
        <v>20499</v>
      </c>
      <c r="B118" s="86" t="s">
        <v>1736</v>
      </c>
      <c r="C118" s="73">
        <v>340.05</v>
      </c>
      <c r="D118" s="74" t="s">
        <v>1366</v>
      </c>
      <c r="E118">
        <f t="shared" si="1"/>
        <v>622.04999999999995</v>
      </c>
    </row>
    <row r="119" spans="1:5" ht="28.5">
      <c r="A119" s="92">
        <v>2049901</v>
      </c>
      <c r="B119" s="86" t="s">
        <v>1736</v>
      </c>
      <c r="C119" s="73">
        <v>340.05</v>
      </c>
      <c r="D119" s="74" t="s">
        <v>1366</v>
      </c>
      <c r="E119">
        <f t="shared" si="1"/>
        <v>622.04999999999995</v>
      </c>
    </row>
    <row r="120" spans="1:5" ht="14.25">
      <c r="A120" s="92">
        <v>205</v>
      </c>
      <c r="B120" s="86" t="s">
        <v>1231</v>
      </c>
      <c r="C120" s="73">
        <v>1224.8499999999999</v>
      </c>
      <c r="D120" s="74" t="s">
        <v>1366</v>
      </c>
      <c r="E120">
        <f t="shared" si="1"/>
        <v>4616.58</v>
      </c>
    </row>
    <row r="121" spans="1:5" ht="14.25">
      <c r="A121" s="92">
        <v>20502</v>
      </c>
      <c r="B121" s="86" t="s">
        <v>1237</v>
      </c>
      <c r="C121" s="73">
        <v>1224.8499999999999</v>
      </c>
      <c r="D121" s="74" t="s">
        <v>1366</v>
      </c>
      <c r="E121">
        <f t="shared" si="1"/>
        <v>1564.62</v>
      </c>
    </row>
    <row r="122" spans="1:5" ht="28.5">
      <c r="A122" s="92">
        <v>2050299</v>
      </c>
      <c r="B122" s="86" t="s">
        <v>1737</v>
      </c>
      <c r="C122" s="73">
        <v>1224.8499999999999</v>
      </c>
      <c r="D122" s="74" t="s">
        <v>1366</v>
      </c>
      <c r="E122">
        <f t="shared" si="1"/>
        <v>1224.8499999999999</v>
      </c>
    </row>
    <row r="123" spans="1:5" ht="14.25">
      <c r="A123" s="92">
        <v>206</v>
      </c>
      <c r="B123" s="86" t="s">
        <v>1259</v>
      </c>
      <c r="C123" s="73">
        <v>261.38</v>
      </c>
      <c r="D123" s="74" t="s">
        <v>1366</v>
      </c>
      <c r="E123">
        <f t="shared" si="1"/>
        <v>322.39999999999998</v>
      </c>
    </row>
    <row r="124" spans="1:5" ht="28.5">
      <c r="A124" s="92">
        <v>20699</v>
      </c>
      <c r="B124" s="86" t="s">
        <v>1738</v>
      </c>
      <c r="C124" s="73">
        <v>261.38</v>
      </c>
      <c r="D124" s="74" t="s">
        <v>1366</v>
      </c>
      <c r="E124">
        <f t="shared" si="1"/>
        <v>261.38</v>
      </c>
    </row>
    <row r="125" spans="1:5" ht="28.5">
      <c r="A125" s="92">
        <v>2069999</v>
      </c>
      <c r="B125" s="86" t="s">
        <v>1738</v>
      </c>
      <c r="C125" s="73">
        <v>261.38</v>
      </c>
      <c r="D125" s="74" t="s">
        <v>1366</v>
      </c>
      <c r="E125">
        <f t="shared" si="1"/>
        <v>261.38</v>
      </c>
    </row>
    <row r="126" spans="1:5" ht="28.5">
      <c r="A126" s="92">
        <v>207</v>
      </c>
      <c r="B126" s="86" t="s">
        <v>1274</v>
      </c>
      <c r="C126" s="73">
        <v>129.91</v>
      </c>
      <c r="D126" s="74" t="s">
        <v>1366</v>
      </c>
      <c r="E126">
        <f t="shared" si="1"/>
        <v>266.38</v>
      </c>
    </row>
    <row r="127" spans="1:5" ht="14.25">
      <c r="A127" s="92">
        <v>20701</v>
      </c>
      <c r="B127" s="86" t="s">
        <v>1275</v>
      </c>
      <c r="C127" s="73">
        <v>129.91</v>
      </c>
      <c r="D127" s="74" t="s">
        <v>1366</v>
      </c>
      <c r="E127">
        <f t="shared" si="1"/>
        <v>257.88</v>
      </c>
    </row>
    <row r="128" spans="1:5" ht="14.25">
      <c r="A128" s="92">
        <v>2070109</v>
      </c>
      <c r="B128" s="86" t="s">
        <v>1280</v>
      </c>
      <c r="C128" s="73">
        <v>129.91</v>
      </c>
      <c r="D128" s="74" t="s">
        <v>1366</v>
      </c>
      <c r="E128">
        <f t="shared" si="1"/>
        <v>200.86</v>
      </c>
    </row>
    <row r="129" spans="1:5" ht="28.5">
      <c r="A129" s="92">
        <v>208</v>
      </c>
      <c r="B129" s="86" t="s">
        <v>1297</v>
      </c>
      <c r="C129" s="73">
        <v>7041.33</v>
      </c>
      <c r="D129" s="74" t="s">
        <v>1366</v>
      </c>
      <c r="E129">
        <f t="shared" si="1"/>
        <v>9762.9499999999989</v>
      </c>
    </row>
    <row r="130" spans="1:5" ht="57">
      <c r="A130" s="92">
        <v>20801</v>
      </c>
      <c r="B130" s="86" t="s">
        <v>1298</v>
      </c>
      <c r="C130" s="73">
        <v>2687.8</v>
      </c>
      <c r="D130" s="74" t="s">
        <v>1366</v>
      </c>
      <c r="E130">
        <f t="shared" ref="E130:E193" si="2">SUMIF(A:A,A130,C:C)</f>
        <v>3382.1800000000003</v>
      </c>
    </row>
    <row r="131" spans="1:5" ht="57">
      <c r="A131" s="92">
        <v>2080199</v>
      </c>
      <c r="B131" s="86" t="s">
        <v>1739</v>
      </c>
      <c r="C131" s="73">
        <v>2687.8</v>
      </c>
      <c r="D131" s="74" t="s">
        <v>1366</v>
      </c>
      <c r="E131">
        <f t="shared" si="2"/>
        <v>3201.46</v>
      </c>
    </row>
    <row r="132" spans="1:5" ht="28.5">
      <c r="A132" s="92">
        <v>20802</v>
      </c>
      <c r="B132" s="86" t="s">
        <v>1308</v>
      </c>
      <c r="C132" s="73">
        <v>3133.0299999999997</v>
      </c>
      <c r="D132" s="74" t="s">
        <v>1366</v>
      </c>
      <c r="E132">
        <f t="shared" si="2"/>
        <v>3444.0099999999998</v>
      </c>
    </row>
    <row r="133" spans="1:5" ht="42.75">
      <c r="A133" s="92">
        <v>2080208</v>
      </c>
      <c r="B133" s="86" t="s">
        <v>1313</v>
      </c>
      <c r="C133" s="73">
        <v>635.5</v>
      </c>
      <c r="D133" s="74" t="s">
        <v>1366</v>
      </c>
      <c r="E133">
        <f t="shared" si="2"/>
        <v>675.5</v>
      </c>
    </row>
    <row r="134" spans="1:5" ht="28.5">
      <c r="A134" s="92">
        <v>2080299</v>
      </c>
      <c r="B134" s="86" t="s">
        <v>1740</v>
      </c>
      <c r="C134" s="73">
        <v>2497.5299999999997</v>
      </c>
      <c r="D134" s="74" t="s">
        <v>1366</v>
      </c>
      <c r="E134">
        <f t="shared" si="2"/>
        <v>2660.3399999999997</v>
      </c>
    </row>
    <row r="135" spans="1:5" ht="42.75">
      <c r="A135" s="92">
        <v>20805</v>
      </c>
      <c r="B135" s="86" t="s">
        <v>1323</v>
      </c>
      <c r="C135" s="73">
        <v>559.5</v>
      </c>
      <c r="D135" s="74" t="s">
        <v>1366</v>
      </c>
      <c r="E135">
        <f t="shared" si="2"/>
        <v>779.7</v>
      </c>
    </row>
    <row r="136" spans="1:5" ht="42.75">
      <c r="A136" s="92">
        <v>2080599</v>
      </c>
      <c r="B136" s="86" t="s">
        <v>1729</v>
      </c>
      <c r="C136" s="73">
        <v>559.5</v>
      </c>
      <c r="D136" s="74" t="s">
        <v>1366</v>
      </c>
      <c r="E136">
        <f t="shared" si="2"/>
        <v>772.5</v>
      </c>
    </row>
    <row r="137" spans="1:5" ht="14.25">
      <c r="A137" s="92">
        <v>20808</v>
      </c>
      <c r="B137" s="86" t="s">
        <v>1331</v>
      </c>
      <c r="C137" s="73">
        <v>180</v>
      </c>
      <c r="D137" s="74" t="s">
        <v>1366</v>
      </c>
      <c r="E137">
        <f t="shared" si="2"/>
        <v>523.4</v>
      </c>
    </row>
    <row r="138" spans="1:5" ht="14.25">
      <c r="A138" s="92">
        <v>2080801</v>
      </c>
      <c r="B138" s="86" t="s">
        <v>1332</v>
      </c>
      <c r="C138" s="73">
        <v>31</v>
      </c>
      <c r="D138" s="74" t="s">
        <v>1366</v>
      </c>
      <c r="E138">
        <f t="shared" si="2"/>
        <v>48.5</v>
      </c>
    </row>
    <row r="139" spans="1:5" ht="14.25">
      <c r="A139" s="92">
        <v>2080802</v>
      </c>
      <c r="B139" s="86" t="s">
        <v>1333</v>
      </c>
      <c r="C139" s="73">
        <v>110</v>
      </c>
      <c r="D139" s="74" t="s">
        <v>1366</v>
      </c>
      <c r="E139">
        <f t="shared" si="2"/>
        <v>193.5</v>
      </c>
    </row>
    <row r="140" spans="1:5" ht="57">
      <c r="A140" s="92">
        <v>2080803</v>
      </c>
      <c r="B140" s="86" t="s">
        <v>1334</v>
      </c>
      <c r="C140" s="73">
        <v>38</v>
      </c>
      <c r="D140" s="74" t="s">
        <v>1366</v>
      </c>
      <c r="E140">
        <f t="shared" si="2"/>
        <v>69.400000000000006</v>
      </c>
    </row>
    <row r="141" spans="1:5" ht="14.25">
      <c r="A141" s="92">
        <v>2080899</v>
      </c>
      <c r="B141" s="86" t="s">
        <v>1741</v>
      </c>
      <c r="C141" s="73">
        <v>1</v>
      </c>
      <c r="D141" s="74" t="s">
        <v>1366</v>
      </c>
      <c r="E141">
        <f t="shared" si="2"/>
        <v>12</v>
      </c>
    </row>
    <row r="142" spans="1:5" ht="14.25">
      <c r="A142" s="92">
        <v>20809</v>
      </c>
      <c r="B142" s="86" t="s">
        <v>1338</v>
      </c>
      <c r="C142" s="73">
        <v>16</v>
      </c>
      <c r="D142" s="74" t="s">
        <v>1366</v>
      </c>
      <c r="E142">
        <f t="shared" si="2"/>
        <v>63.1</v>
      </c>
    </row>
    <row r="143" spans="1:5" ht="28.5">
      <c r="A143" s="92">
        <v>2080902</v>
      </c>
      <c r="B143" s="86" t="s">
        <v>1742</v>
      </c>
      <c r="C143" s="73">
        <v>4</v>
      </c>
      <c r="D143" s="74" t="s">
        <v>1366</v>
      </c>
      <c r="E143">
        <f t="shared" si="2"/>
        <v>22</v>
      </c>
    </row>
    <row r="144" spans="1:5" ht="14.25">
      <c r="A144" s="92">
        <v>2080999</v>
      </c>
      <c r="B144" s="86" t="s">
        <v>1743</v>
      </c>
      <c r="C144" s="73">
        <v>12</v>
      </c>
      <c r="D144" s="74" t="s">
        <v>1366</v>
      </c>
      <c r="E144">
        <f t="shared" si="2"/>
        <v>34</v>
      </c>
    </row>
    <row r="145" spans="1:5" ht="14.25">
      <c r="A145" s="92">
        <v>20810</v>
      </c>
      <c r="B145" s="86" t="s">
        <v>1343</v>
      </c>
      <c r="C145" s="73">
        <v>165</v>
      </c>
      <c r="D145" s="74" t="s">
        <v>1366</v>
      </c>
      <c r="E145">
        <f t="shared" si="2"/>
        <v>289.74</v>
      </c>
    </row>
    <row r="146" spans="1:5" ht="14.25">
      <c r="A146" s="92">
        <v>2081002</v>
      </c>
      <c r="B146" s="86" t="s">
        <v>1345</v>
      </c>
      <c r="C146" s="73">
        <v>150</v>
      </c>
      <c r="D146" s="74" t="s">
        <v>1366</v>
      </c>
      <c r="E146">
        <f t="shared" si="2"/>
        <v>217.34</v>
      </c>
    </row>
    <row r="147" spans="1:5" ht="28.5">
      <c r="A147" s="92">
        <v>2081099</v>
      </c>
      <c r="B147" s="86" t="s">
        <v>1744</v>
      </c>
      <c r="C147" s="73">
        <v>15</v>
      </c>
      <c r="D147" s="74" t="s">
        <v>1366</v>
      </c>
      <c r="E147">
        <f t="shared" si="2"/>
        <v>22</v>
      </c>
    </row>
    <row r="148" spans="1:5" ht="28.5">
      <c r="A148" s="92">
        <v>20811</v>
      </c>
      <c r="B148" s="86" t="s">
        <v>1349</v>
      </c>
      <c r="C148" s="73">
        <v>96</v>
      </c>
      <c r="D148" s="74" t="s">
        <v>1366</v>
      </c>
      <c r="E148">
        <f t="shared" si="2"/>
        <v>192.19</v>
      </c>
    </row>
    <row r="149" spans="1:5" ht="28.5">
      <c r="A149" s="92">
        <v>2081199</v>
      </c>
      <c r="B149" s="86" t="s">
        <v>1703</v>
      </c>
      <c r="C149" s="73">
        <v>96</v>
      </c>
      <c r="D149" s="74" t="s">
        <v>1366</v>
      </c>
      <c r="E149">
        <f t="shared" si="2"/>
        <v>189.19</v>
      </c>
    </row>
    <row r="150" spans="1:5" ht="28.5">
      <c r="A150" s="92">
        <v>20819</v>
      </c>
      <c r="B150" s="86" t="s">
        <v>1359</v>
      </c>
      <c r="C150" s="73">
        <v>124</v>
      </c>
      <c r="D150" s="74" t="s">
        <v>1366</v>
      </c>
      <c r="E150">
        <f t="shared" si="2"/>
        <v>256.02</v>
      </c>
    </row>
    <row r="151" spans="1:5" ht="42.75">
      <c r="A151" s="92">
        <v>2081901</v>
      </c>
      <c r="B151" s="86" t="s">
        <v>1745</v>
      </c>
      <c r="C151" s="73">
        <v>70</v>
      </c>
      <c r="D151" s="74" t="s">
        <v>1366</v>
      </c>
      <c r="E151">
        <f t="shared" si="2"/>
        <v>79.22</v>
      </c>
    </row>
    <row r="152" spans="1:5" ht="42.75">
      <c r="A152" s="92">
        <v>2081902</v>
      </c>
      <c r="B152" s="86" t="s">
        <v>1746</v>
      </c>
      <c r="C152" s="73">
        <v>54</v>
      </c>
      <c r="D152" s="74" t="s">
        <v>1366</v>
      </c>
      <c r="E152">
        <f t="shared" si="2"/>
        <v>176.8</v>
      </c>
    </row>
    <row r="153" spans="1:5" ht="14.25">
      <c r="A153" s="92">
        <v>20820</v>
      </c>
      <c r="B153" s="86" t="s">
        <v>1362</v>
      </c>
      <c r="C153" s="73">
        <v>20</v>
      </c>
      <c r="D153" s="74" t="s">
        <v>1366</v>
      </c>
      <c r="E153">
        <f t="shared" si="2"/>
        <v>41.41</v>
      </c>
    </row>
    <row r="154" spans="1:5" ht="14.25">
      <c r="A154" s="92">
        <v>2082001</v>
      </c>
      <c r="B154" s="86" t="s">
        <v>1362</v>
      </c>
      <c r="C154" s="73">
        <v>20</v>
      </c>
      <c r="D154" s="74" t="s">
        <v>1366</v>
      </c>
      <c r="E154">
        <f t="shared" si="2"/>
        <v>41.41</v>
      </c>
    </row>
    <row r="155" spans="1:5" ht="28.5">
      <c r="A155" s="92">
        <v>20821</v>
      </c>
      <c r="B155" s="86" t="s">
        <v>1576</v>
      </c>
      <c r="C155" s="73">
        <v>12</v>
      </c>
      <c r="D155" s="74" t="s">
        <v>1366</v>
      </c>
      <c r="E155">
        <f t="shared" si="2"/>
        <v>153.5</v>
      </c>
    </row>
    <row r="156" spans="1:5" ht="28.5">
      <c r="A156" s="92">
        <v>2082101</v>
      </c>
      <c r="B156" s="86" t="s">
        <v>1365</v>
      </c>
      <c r="C156" s="73">
        <v>1</v>
      </c>
      <c r="D156" s="74" t="s">
        <v>1366</v>
      </c>
      <c r="E156">
        <f t="shared" si="2"/>
        <v>1</v>
      </c>
    </row>
    <row r="157" spans="1:5" ht="28.5">
      <c r="A157" s="92">
        <v>2082102</v>
      </c>
      <c r="B157" s="86" t="s">
        <v>1747</v>
      </c>
      <c r="C157" s="73">
        <v>11</v>
      </c>
      <c r="D157" s="74" t="s">
        <v>1366</v>
      </c>
      <c r="E157">
        <f t="shared" si="2"/>
        <v>152.5</v>
      </c>
    </row>
    <row r="158" spans="1:5" ht="28.5">
      <c r="A158" s="92">
        <v>20825</v>
      </c>
      <c r="B158" s="86" t="s">
        <v>1368</v>
      </c>
      <c r="C158" s="73">
        <v>48</v>
      </c>
      <c r="D158" s="74" t="s">
        <v>1366</v>
      </c>
      <c r="E158">
        <f t="shared" si="2"/>
        <v>177.7</v>
      </c>
    </row>
    <row r="159" spans="1:5" ht="28.5">
      <c r="A159" s="92">
        <v>2082501</v>
      </c>
      <c r="B159" s="86" t="s">
        <v>1354</v>
      </c>
      <c r="C159" s="73">
        <v>41</v>
      </c>
      <c r="D159" s="74" t="s">
        <v>1366</v>
      </c>
      <c r="E159">
        <f t="shared" si="2"/>
        <v>130</v>
      </c>
    </row>
    <row r="160" spans="1:5" ht="28.5">
      <c r="A160" s="92">
        <v>2082502</v>
      </c>
      <c r="B160" s="86" t="s">
        <v>1369</v>
      </c>
      <c r="C160" s="73">
        <v>7</v>
      </c>
      <c r="D160" s="74" t="s">
        <v>1366</v>
      </c>
      <c r="E160">
        <f t="shared" si="2"/>
        <v>47.7</v>
      </c>
    </row>
    <row r="161" spans="1:5" ht="42.75">
      <c r="A161" s="92">
        <v>210</v>
      </c>
      <c r="B161" s="86" t="s">
        <v>1748</v>
      </c>
      <c r="C161" s="73">
        <v>1783.2</v>
      </c>
      <c r="D161" s="74" t="s">
        <v>1366</v>
      </c>
      <c r="E161">
        <f t="shared" si="2"/>
        <v>3692.74</v>
      </c>
    </row>
    <row r="162" spans="1:5" ht="28.5">
      <c r="A162" s="92">
        <v>21003</v>
      </c>
      <c r="B162" s="86" t="s">
        <v>1378</v>
      </c>
      <c r="C162" s="73">
        <v>335</v>
      </c>
      <c r="D162" s="74" t="s">
        <v>1366</v>
      </c>
      <c r="E162">
        <f t="shared" si="2"/>
        <v>1152.3</v>
      </c>
    </row>
    <row r="163" spans="1:5" ht="28.5">
      <c r="A163" s="92">
        <v>2100302</v>
      </c>
      <c r="B163" s="86" t="s">
        <v>1672</v>
      </c>
      <c r="C163" s="73">
        <v>335</v>
      </c>
      <c r="D163" s="74" t="s">
        <v>1366</v>
      </c>
      <c r="E163">
        <f t="shared" si="2"/>
        <v>932.3</v>
      </c>
    </row>
    <row r="164" spans="1:5" ht="14.25">
      <c r="A164" s="92">
        <v>21004</v>
      </c>
      <c r="B164" s="86" t="s">
        <v>1382</v>
      </c>
      <c r="C164" s="73">
        <v>268.90999999999997</v>
      </c>
      <c r="D164" s="74" t="s">
        <v>1366</v>
      </c>
      <c r="E164">
        <f t="shared" si="2"/>
        <v>268.90999999999997</v>
      </c>
    </row>
    <row r="165" spans="1:5" ht="28.5">
      <c r="A165" s="92">
        <v>2100499</v>
      </c>
      <c r="B165" s="86" t="s">
        <v>1749</v>
      </c>
      <c r="C165" s="73">
        <v>268.90999999999997</v>
      </c>
      <c r="D165" s="74" t="s">
        <v>1366</v>
      </c>
      <c r="E165">
        <f t="shared" si="2"/>
        <v>268.90999999999997</v>
      </c>
    </row>
    <row r="166" spans="1:5" ht="14.25">
      <c r="A166" s="92">
        <v>21005</v>
      </c>
      <c r="B166" s="86" t="s">
        <v>1390</v>
      </c>
      <c r="C166" s="73">
        <v>1000</v>
      </c>
      <c r="D166" s="74" t="s">
        <v>1366</v>
      </c>
      <c r="E166">
        <f t="shared" si="2"/>
        <v>1466.75</v>
      </c>
    </row>
    <row r="167" spans="1:5" ht="28.5">
      <c r="A167" s="92">
        <v>2100501</v>
      </c>
      <c r="B167" s="86" t="s">
        <v>1391</v>
      </c>
      <c r="C167" s="73">
        <v>200</v>
      </c>
      <c r="D167" s="74" t="s">
        <v>1366</v>
      </c>
      <c r="E167">
        <f t="shared" si="2"/>
        <v>200</v>
      </c>
    </row>
    <row r="168" spans="1:5" ht="42.75">
      <c r="A168" s="92">
        <v>2100508</v>
      </c>
      <c r="B168" s="86" t="s">
        <v>1396</v>
      </c>
      <c r="C168" s="73">
        <v>800</v>
      </c>
      <c r="D168" s="74" t="s">
        <v>1366</v>
      </c>
      <c r="E168">
        <f t="shared" si="2"/>
        <v>800</v>
      </c>
    </row>
    <row r="169" spans="1:5" ht="28.5">
      <c r="A169" s="92">
        <v>21007</v>
      </c>
      <c r="B169" s="86" t="s">
        <v>1399</v>
      </c>
      <c r="C169" s="73">
        <v>179.29000000000002</v>
      </c>
      <c r="D169" s="74" t="s">
        <v>1366</v>
      </c>
      <c r="E169">
        <f t="shared" si="2"/>
        <v>429.69000000000005</v>
      </c>
    </row>
    <row r="170" spans="1:5" ht="28.5">
      <c r="A170" s="92">
        <v>2100799</v>
      </c>
      <c r="B170" s="86" t="s">
        <v>1750</v>
      </c>
      <c r="C170" s="73">
        <v>179.29000000000002</v>
      </c>
      <c r="D170" s="74" t="s">
        <v>1366</v>
      </c>
      <c r="E170">
        <f t="shared" si="2"/>
        <v>187.79000000000002</v>
      </c>
    </row>
    <row r="171" spans="1:5" ht="28.5">
      <c r="A171" s="92">
        <v>212</v>
      </c>
      <c r="B171" s="86" t="s">
        <v>1422</v>
      </c>
      <c r="C171" s="73">
        <v>11510.93</v>
      </c>
      <c r="D171" s="74" t="s">
        <v>1366</v>
      </c>
      <c r="E171">
        <f t="shared" si="2"/>
        <v>21133.89</v>
      </c>
    </row>
    <row r="172" spans="1:5" ht="28.5">
      <c r="A172" s="92">
        <v>21201</v>
      </c>
      <c r="B172" s="86" t="s">
        <v>1423</v>
      </c>
      <c r="C172" s="73">
        <v>3439.9300000000003</v>
      </c>
      <c r="D172" s="74" t="s">
        <v>1366</v>
      </c>
      <c r="E172">
        <f t="shared" si="2"/>
        <v>5877.89</v>
      </c>
    </row>
    <row r="173" spans="1:5" ht="14.25">
      <c r="A173" s="92">
        <v>2120104</v>
      </c>
      <c r="B173" s="86" t="s">
        <v>1424</v>
      </c>
      <c r="C173" s="73">
        <v>3165.5</v>
      </c>
      <c r="D173" s="74" t="s">
        <v>1366</v>
      </c>
      <c r="E173">
        <f t="shared" si="2"/>
        <v>4801.53</v>
      </c>
    </row>
    <row r="174" spans="1:5" ht="42.75">
      <c r="A174" s="92">
        <v>2120199</v>
      </c>
      <c r="B174" s="86" t="s">
        <v>1751</v>
      </c>
      <c r="C174" s="73">
        <v>274.43</v>
      </c>
      <c r="D174" s="74" t="s">
        <v>1366</v>
      </c>
      <c r="E174">
        <f t="shared" si="2"/>
        <v>634.36</v>
      </c>
    </row>
    <row r="175" spans="1:5" ht="28.5">
      <c r="A175" s="92">
        <v>21203</v>
      </c>
      <c r="B175" s="86" t="s">
        <v>1430</v>
      </c>
      <c r="C175" s="73">
        <v>3100</v>
      </c>
      <c r="D175" s="74" t="s">
        <v>1366</v>
      </c>
      <c r="E175">
        <f t="shared" si="2"/>
        <v>8710</v>
      </c>
    </row>
    <row r="176" spans="1:5" ht="42.75">
      <c r="A176" s="92">
        <v>2120399</v>
      </c>
      <c r="B176" s="86" t="s">
        <v>1697</v>
      </c>
      <c r="C176" s="73">
        <v>3100</v>
      </c>
      <c r="D176" s="74" t="s">
        <v>1366</v>
      </c>
      <c r="E176">
        <f t="shared" si="2"/>
        <v>5648</v>
      </c>
    </row>
    <row r="177" spans="1:5" ht="28.5">
      <c r="A177" s="92">
        <v>21205</v>
      </c>
      <c r="B177" s="86" t="s">
        <v>1433</v>
      </c>
      <c r="C177" s="73">
        <v>4361</v>
      </c>
      <c r="D177" s="74" t="s">
        <v>1366</v>
      </c>
      <c r="E177">
        <f t="shared" si="2"/>
        <v>5561</v>
      </c>
    </row>
    <row r="178" spans="1:5" ht="28.5">
      <c r="A178" s="92">
        <v>2120501</v>
      </c>
      <c r="B178" s="86" t="s">
        <v>1433</v>
      </c>
      <c r="C178" s="73">
        <v>4361</v>
      </c>
      <c r="D178" s="74" t="s">
        <v>1366</v>
      </c>
      <c r="E178">
        <f t="shared" si="2"/>
        <v>5561</v>
      </c>
    </row>
    <row r="179" spans="1:5" ht="28.5">
      <c r="A179" s="92">
        <v>21299</v>
      </c>
      <c r="B179" s="86" t="s">
        <v>1752</v>
      </c>
      <c r="C179" s="73">
        <v>610</v>
      </c>
      <c r="D179" s="74" t="s">
        <v>1366</v>
      </c>
      <c r="E179">
        <f t="shared" si="2"/>
        <v>850</v>
      </c>
    </row>
    <row r="180" spans="1:5" ht="28.5">
      <c r="A180" s="92">
        <v>2129999</v>
      </c>
      <c r="B180" s="86" t="s">
        <v>1752</v>
      </c>
      <c r="C180" s="73">
        <v>610</v>
      </c>
      <c r="D180" s="74" t="s">
        <v>1366</v>
      </c>
      <c r="E180">
        <f t="shared" si="2"/>
        <v>850</v>
      </c>
    </row>
    <row r="181" spans="1:5" ht="28.5">
      <c r="A181" s="92">
        <v>213</v>
      </c>
      <c r="B181" s="86" t="s">
        <v>1448</v>
      </c>
      <c r="C181" s="73">
        <v>710.4</v>
      </c>
      <c r="D181" s="74" t="s">
        <v>1366</v>
      </c>
      <c r="E181">
        <f t="shared" si="2"/>
        <v>4061.75</v>
      </c>
    </row>
    <row r="182" spans="1:5" ht="14.25">
      <c r="A182" s="92">
        <v>21301</v>
      </c>
      <c r="B182" s="86" t="s">
        <v>1449</v>
      </c>
      <c r="C182" s="73">
        <v>710.4</v>
      </c>
      <c r="D182" s="74" t="s">
        <v>1366</v>
      </c>
      <c r="E182">
        <f t="shared" si="2"/>
        <v>1259.52</v>
      </c>
    </row>
    <row r="183" spans="1:5" ht="14.25">
      <c r="A183" s="92">
        <v>2130199</v>
      </c>
      <c r="B183" s="86" t="s">
        <v>1753</v>
      </c>
      <c r="C183" s="73">
        <v>710.4</v>
      </c>
      <c r="D183" s="74" t="s">
        <v>1366</v>
      </c>
      <c r="E183">
        <f t="shared" si="2"/>
        <v>1254.52</v>
      </c>
    </row>
    <row r="184" spans="1:5" ht="42.75">
      <c r="A184" s="92">
        <v>215</v>
      </c>
      <c r="B184" s="86" t="s">
        <v>1754</v>
      </c>
      <c r="C184" s="73">
        <v>893.31999999999994</v>
      </c>
      <c r="D184" s="74" t="s">
        <v>1366</v>
      </c>
      <c r="E184">
        <f t="shared" si="2"/>
        <v>2576.63</v>
      </c>
    </row>
    <row r="185" spans="1:5" ht="28.5">
      <c r="A185" s="92">
        <v>21506</v>
      </c>
      <c r="B185" s="86" t="s">
        <v>1510</v>
      </c>
      <c r="C185" s="73">
        <v>93.32</v>
      </c>
      <c r="D185" s="74" t="s">
        <v>1366</v>
      </c>
      <c r="E185">
        <f t="shared" si="2"/>
        <v>184.69</v>
      </c>
    </row>
    <row r="186" spans="1:5" ht="28.5">
      <c r="A186" s="92">
        <v>2150699</v>
      </c>
      <c r="B186" s="86" t="s">
        <v>1755</v>
      </c>
      <c r="C186" s="73">
        <v>93.32</v>
      </c>
      <c r="D186" s="74" t="s">
        <v>1366</v>
      </c>
      <c r="E186">
        <f t="shared" si="2"/>
        <v>93.32</v>
      </c>
    </row>
    <row r="187" spans="1:5" ht="42.75">
      <c r="A187" s="92">
        <v>21508</v>
      </c>
      <c r="B187" s="86" t="s">
        <v>1756</v>
      </c>
      <c r="C187" s="73">
        <v>800</v>
      </c>
      <c r="D187" s="74" t="s">
        <v>1366</v>
      </c>
      <c r="E187">
        <f t="shared" si="2"/>
        <v>2100</v>
      </c>
    </row>
    <row r="188" spans="1:5" ht="57">
      <c r="A188" s="92">
        <v>2150899</v>
      </c>
      <c r="B188" s="86" t="s">
        <v>1757</v>
      </c>
      <c r="C188" s="73">
        <v>800</v>
      </c>
      <c r="D188" s="74" t="s">
        <v>1366</v>
      </c>
      <c r="E188">
        <f t="shared" si="2"/>
        <v>2100</v>
      </c>
    </row>
    <row r="189" spans="1:5" ht="28.5">
      <c r="A189" s="92">
        <v>221</v>
      </c>
      <c r="B189" s="86" t="s">
        <v>1541</v>
      </c>
      <c r="C189" s="73">
        <v>442</v>
      </c>
      <c r="D189" s="74" t="s">
        <v>1366</v>
      </c>
      <c r="E189">
        <f t="shared" si="2"/>
        <v>660.45</v>
      </c>
    </row>
    <row r="190" spans="1:5" ht="28.5">
      <c r="A190" s="92">
        <v>22102</v>
      </c>
      <c r="B190" s="86" t="s">
        <v>1545</v>
      </c>
      <c r="C190" s="73">
        <v>442</v>
      </c>
      <c r="D190" s="74" t="s">
        <v>1366</v>
      </c>
      <c r="E190">
        <f t="shared" si="2"/>
        <v>660.45</v>
      </c>
    </row>
    <row r="191" spans="1:5" ht="28.5">
      <c r="A191" s="92">
        <v>2210201</v>
      </c>
      <c r="B191" s="86" t="s">
        <v>1546</v>
      </c>
      <c r="C191" s="73">
        <v>360</v>
      </c>
      <c r="D191" s="74" t="s">
        <v>1366</v>
      </c>
      <c r="E191">
        <f t="shared" si="2"/>
        <v>538.35</v>
      </c>
    </row>
    <row r="192" spans="1:5" ht="14.25">
      <c r="A192" s="92">
        <v>2210202</v>
      </c>
      <c r="B192" s="86" t="s">
        <v>1547</v>
      </c>
      <c r="C192" s="73">
        <v>47</v>
      </c>
      <c r="D192" s="74" t="s">
        <v>1366</v>
      </c>
      <c r="E192">
        <f t="shared" si="2"/>
        <v>70.97</v>
      </c>
    </row>
    <row r="193" spans="1:5" ht="14.25">
      <c r="A193" s="92">
        <v>2210203</v>
      </c>
      <c r="B193" s="86" t="s">
        <v>1548</v>
      </c>
      <c r="C193" s="73">
        <v>35</v>
      </c>
      <c r="D193" s="74" t="s">
        <v>1366</v>
      </c>
      <c r="E193">
        <f t="shared" si="2"/>
        <v>51.129999999999995</v>
      </c>
    </row>
    <row r="194" spans="1:5" ht="14.25">
      <c r="A194" s="92">
        <v>227</v>
      </c>
      <c r="B194" s="86" t="s">
        <v>1557</v>
      </c>
      <c r="C194" s="73">
        <v>500</v>
      </c>
      <c r="D194" s="74" t="s">
        <v>1366</v>
      </c>
      <c r="E194">
        <f t="shared" ref="E194:E257" si="3">SUMIF(A:A,A194,C:C)</f>
        <v>500</v>
      </c>
    </row>
    <row r="195" spans="1:5" ht="14.25">
      <c r="A195" s="92">
        <v>229</v>
      </c>
      <c r="B195" s="86" t="s">
        <v>1527</v>
      </c>
      <c r="C195" s="73">
        <v>1000</v>
      </c>
      <c r="D195" s="74" t="s">
        <v>1366</v>
      </c>
      <c r="E195">
        <f t="shared" si="3"/>
        <v>1000</v>
      </c>
    </row>
    <row r="196" spans="1:5" ht="14.25">
      <c r="A196" s="92">
        <v>22999</v>
      </c>
      <c r="B196" s="86" t="s">
        <v>1527</v>
      </c>
      <c r="C196" s="73">
        <v>1000</v>
      </c>
      <c r="D196" s="74" t="s">
        <v>1366</v>
      </c>
      <c r="E196">
        <f t="shared" si="3"/>
        <v>1000</v>
      </c>
    </row>
    <row r="197" spans="1:5" ht="14.25">
      <c r="A197" s="93">
        <v>201</v>
      </c>
      <c r="B197" s="87" t="s">
        <v>1580</v>
      </c>
      <c r="C197" s="76">
        <v>2680.4100000000003</v>
      </c>
      <c r="D197" s="77" t="s">
        <v>1135</v>
      </c>
      <c r="E197">
        <f t="shared" si="3"/>
        <v>8926.76</v>
      </c>
    </row>
    <row r="198" spans="1:5" ht="14.25">
      <c r="A198" s="93">
        <v>20101</v>
      </c>
      <c r="B198" s="87" t="s">
        <v>1120</v>
      </c>
      <c r="C198" s="76">
        <v>73.180000000000007</v>
      </c>
      <c r="D198" s="77" t="s">
        <v>1135</v>
      </c>
      <c r="E198">
        <f t="shared" si="3"/>
        <v>182.59</v>
      </c>
    </row>
    <row r="199" spans="1:5" ht="14.25">
      <c r="A199" s="93">
        <v>2010101</v>
      </c>
      <c r="B199" s="87" t="s">
        <v>1121</v>
      </c>
      <c r="C199" s="78">
        <v>32.380000000000003</v>
      </c>
      <c r="D199" s="77" t="s">
        <v>1135</v>
      </c>
      <c r="E199">
        <f t="shared" si="3"/>
        <v>141.79</v>
      </c>
    </row>
    <row r="200" spans="1:5" ht="14.25">
      <c r="A200" s="93">
        <v>2010108</v>
      </c>
      <c r="B200" s="87" t="s">
        <v>1758</v>
      </c>
      <c r="C200" s="78">
        <v>40.799999999999997</v>
      </c>
      <c r="D200" s="77" t="s">
        <v>1135</v>
      </c>
      <c r="E200">
        <f t="shared" si="3"/>
        <v>40.799999999999997</v>
      </c>
    </row>
    <row r="201" spans="1:5" ht="14.25">
      <c r="A201" s="93">
        <v>20102</v>
      </c>
      <c r="B201" s="87" t="s">
        <v>1129</v>
      </c>
      <c r="C201" s="78">
        <v>23.87</v>
      </c>
      <c r="D201" s="77" t="s">
        <v>1135</v>
      </c>
      <c r="E201">
        <f t="shared" si="3"/>
        <v>65.34</v>
      </c>
    </row>
    <row r="202" spans="1:5" ht="14.25">
      <c r="A202" s="93">
        <v>2010201</v>
      </c>
      <c r="B202" s="87" t="s">
        <v>1121</v>
      </c>
      <c r="C202" s="78">
        <v>23.87</v>
      </c>
      <c r="D202" s="77" t="s">
        <v>1135</v>
      </c>
      <c r="E202">
        <f t="shared" si="3"/>
        <v>65.34</v>
      </c>
    </row>
    <row r="203" spans="1:5" ht="14.25">
      <c r="A203" s="93">
        <v>20103</v>
      </c>
      <c r="B203" s="87" t="s">
        <v>1131</v>
      </c>
      <c r="C203" s="78">
        <v>1523.01</v>
      </c>
      <c r="D203" s="77" t="s">
        <v>1135</v>
      </c>
      <c r="E203">
        <f t="shared" si="3"/>
        <v>5349.44</v>
      </c>
    </row>
    <row r="204" spans="1:5" ht="14.25">
      <c r="A204" s="93">
        <v>2010301</v>
      </c>
      <c r="B204" s="87" t="s">
        <v>1121</v>
      </c>
      <c r="C204" s="78">
        <v>402.11</v>
      </c>
      <c r="D204" s="77" t="s">
        <v>1135</v>
      </c>
      <c r="E204">
        <f t="shared" si="3"/>
        <v>2895.54</v>
      </c>
    </row>
    <row r="205" spans="1:5" ht="14.25">
      <c r="A205" s="93">
        <v>2010302</v>
      </c>
      <c r="B205" s="87" t="s">
        <v>1122</v>
      </c>
      <c r="C205" s="78">
        <v>556.21</v>
      </c>
      <c r="D205" s="77" t="s">
        <v>1135</v>
      </c>
      <c r="E205">
        <f t="shared" si="3"/>
        <v>556.21</v>
      </c>
    </row>
    <row r="206" spans="1:5" ht="14.25">
      <c r="A206" s="93">
        <v>2010305</v>
      </c>
      <c r="B206" s="87" t="s">
        <v>1133</v>
      </c>
      <c r="C206" s="78">
        <v>233.14</v>
      </c>
      <c r="D206" s="77" t="s">
        <v>1135</v>
      </c>
      <c r="E206">
        <f t="shared" si="3"/>
        <v>233.14</v>
      </c>
    </row>
    <row r="207" spans="1:5" ht="14.25">
      <c r="A207" s="93">
        <v>2010308</v>
      </c>
      <c r="B207" s="87" t="s">
        <v>1680</v>
      </c>
      <c r="C207" s="78">
        <v>31.550000000000004</v>
      </c>
      <c r="D207" s="77" t="s">
        <v>1135</v>
      </c>
      <c r="E207">
        <f t="shared" si="3"/>
        <v>31.550000000000004</v>
      </c>
    </row>
    <row r="208" spans="1:5" ht="14.25">
      <c r="A208" s="93">
        <v>2010399</v>
      </c>
      <c r="B208" s="87" t="s">
        <v>1137</v>
      </c>
      <c r="C208" s="78">
        <v>300</v>
      </c>
      <c r="D208" s="77" t="s">
        <v>1135</v>
      </c>
      <c r="E208">
        <f t="shared" si="3"/>
        <v>1633</v>
      </c>
    </row>
    <row r="209" spans="1:5" ht="14.25">
      <c r="A209" s="93">
        <v>20105</v>
      </c>
      <c r="B209" s="87" t="s">
        <v>1142</v>
      </c>
      <c r="C209" s="78">
        <v>105.79</v>
      </c>
      <c r="D209" s="77" t="s">
        <v>1135</v>
      </c>
      <c r="E209">
        <f t="shared" si="3"/>
        <v>254.07999999999998</v>
      </c>
    </row>
    <row r="210" spans="1:5" ht="14.25">
      <c r="A210" s="93">
        <v>2010501</v>
      </c>
      <c r="B210" s="87" t="s">
        <v>1121</v>
      </c>
      <c r="C210" s="78">
        <v>50.99</v>
      </c>
      <c r="D210" s="77" t="s">
        <v>1135</v>
      </c>
      <c r="E210">
        <f t="shared" si="3"/>
        <v>50.99</v>
      </c>
    </row>
    <row r="211" spans="1:5" ht="14.25">
      <c r="A211" s="93">
        <v>2010505</v>
      </c>
      <c r="B211" s="87" t="s">
        <v>1144</v>
      </c>
      <c r="C211" s="78">
        <v>22.3</v>
      </c>
      <c r="D211" s="77" t="s">
        <v>1135</v>
      </c>
      <c r="E211">
        <f t="shared" si="3"/>
        <v>22.3</v>
      </c>
    </row>
    <row r="212" spans="1:5" ht="14.25">
      <c r="A212" s="93">
        <v>2010507</v>
      </c>
      <c r="B212" s="87" t="s">
        <v>1681</v>
      </c>
      <c r="C212" s="78">
        <v>32.5</v>
      </c>
      <c r="D212" s="77" t="s">
        <v>1135</v>
      </c>
      <c r="E212">
        <f t="shared" si="3"/>
        <v>32.5</v>
      </c>
    </row>
    <row r="213" spans="1:5" ht="14.25">
      <c r="A213" s="93">
        <v>20106</v>
      </c>
      <c r="B213" s="87" t="s">
        <v>1759</v>
      </c>
      <c r="C213" s="78">
        <v>105.91</v>
      </c>
      <c r="D213" s="77" t="s">
        <v>1135</v>
      </c>
      <c r="E213">
        <f t="shared" si="3"/>
        <v>460.88</v>
      </c>
    </row>
    <row r="214" spans="1:5" ht="14.25">
      <c r="A214" s="93">
        <v>2010601</v>
      </c>
      <c r="B214" s="87" t="s">
        <v>1121</v>
      </c>
      <c r="C214" s="78">
        <v>88.91</v>
      </c>
      <c r="D214" s="77" t="s">
        <v>1135</v>
      </c>
      <c r="E214">
        <f t="shared" si="3"/>
        <v>88.91</v>
      </c>
    </row>
    <row r="215" spans="1:5" ht="14.25">
      <c r="A215" s="93">
        <v>2010699</v>
      </c>
      <c r="B215" s="87" t="s">
        <v>1151</v>
      </c>
      <c r="C215" s="78">
        <v>17</v>
      </c>
      <c r="D215" s="77" t="s">
        <v>1135</v>
      </c>
      <c r="E215">
        <f t="shared" si="3"/>
        <v>371.97</v>
      </c>
    </row>
    <row r="216" spans="1:5" ht="14.25">
      <c r="A216" s="93">
        <v>20108</v>
      </c>
      <c r="B216" s="87" t="s">
        <v>1156</v>
      </c>
      <c r="C216" s="78">
        <v>19.21</v>
      </c>
      <c r="D216" s="77" t="s">
        <v>1135</v>
      </c>
      <c r="E216">
        <f t="shared" si="3"/>
        <v>19.21</v>
      </c>
    </row>
    <row r="217" spans="1:5" ht="14.25">
      <c r="A217" s="93">
        <v>2010801</v>
      </c>
      <c r="B217" s="87" t="s">
        <v>1121</v>
      </c>
      <c r="C217" s="78">
        <v>19.21</v>
      </c>
      <c r="D217" s="77" t="s">
        <v>1135</v>
      </c>
      <c r="E217">
        <f t="shared" si="3"/>
        <v>19.21</v>
      </c>
    </row>
    <row r="218" spans="1:5" ht="14.25">
      <c r="A218" s="93">
        <v>20111</v>
      </c>
      <c r="B218" s="87" t="s">
        <v>1168</v>
      </c>
      <c r="C218" s="78">
        <v>45.260000000000005</v>
      </c>
      <c r="D218" s="77" t="s">
        <v>1135</v>
      </c>
      <c r="E218">
        <f t="shared" si="3"/>
        <v>289.27999999999997</v>
      </c>
    </row>
    <row r="219" spans="1:5" ht="14.25">
      <c r="A219" s="93">
        <v>2011101</v>
      </c>
      <c r="B219" s="87" t="s">
        <v>1121</v>
      </c>
      <c r="C219" s="78">
        <v>36.160000000000004</v>
      </c>
      <c r="D219" s="77" t="s">
        <v>1135</v>
      </c>
      <c r="E219">
        <f t="shared" si="3"/>
        <v>36.160000000000004</v>
      </c>
    </row>
    <row r="220" spans="1:5" ht="14.25">
      <c r="A220" s="93">
        <v>2011199</v>
      </c>
      <c r="B220" s="87" t="s">
        <v>1684</v>
      </c>
      <c r="C220" s="78">
        <v>9.1</v>
      </c>
      <c r="D220" s="77" t="s">
        <v>1135</v>
      </c>
      <c r="E220">
        <f t="shared" si="3"/>
        <v>253.11999999999998</v>
      </c>
    </row>
    <row r="221" spans="1:5" ht="14.25">
      <c r="A221" s="93">
        <v>20129</v>
      </c>
      <c r="B221" s="87" t="s">
        <v>1191</v>
      </c>
      <c r="C221" s="78">
        <v>66.960000000000008</v>
      </c>
      <c r="D221" s="77" t="s">
        <v>1135</v>
      </c>
      <c r="E221">
        <f t="shared" si="3"/>
        <v>338.38</v>
      </c>
    </row>
    <row r="222" spans="1:5" ht="14.25">
      <c r="A222" s="93">
        <v>2012901</v>
      </c>
      <c r="B222" s="87" t="s">
        <v>1121</v>
      </c>
      <c r="C222" s="78">
        <v>35.71</v>
      </c>
      <c r="D222" s="77" t="s">
        <v>1135</v>
      </c>
      <c r="E222">
        <f t="shared" si="3"/>
        <v>35.71</v>
      </c>
    </row>
    <row r="223" spans="1:5" ht="14.25">
      <c r="A223" s="93">
        <v>2012999</v>
      </c>
      <c r="B223" s="87" t="s">
        <v>1193</v>
      </c>
      <c r="C223" s="78">
        <v>31.25</v>
      </c>
      <c r="D223" s="77" t="s">
        <v>1135</v>
      </c>
      <c r="E223">
        <f t="shared" si="3"/>
        <v>302.66999999999996</v>
      </c>
    </row>
    <row r="224" spans="1:5" ht="14.25">
      <c r="A224" s="93">
        <v>20131</v>
      </c>
      <c r="B224" s="87" t="s">
        <v>1694</v>
      </c>
      <c r="C224" s="78">
        <v>48.24</v>
      </c>
      <c r="D224" s="77" t="s">
        <v>1135</v>
      </c>
      <c r="E224">
        <f t="shared" si="3"/>
        <v>48.24</v>
      </c>
    </row>
    <row r="225" spans="1:5" ht="14.25">
      <c r="A225" s="93">
        <v>2013101</v>
      </c>
      <c r="B225" s="87" t="s">
        <v>1121</v>
      </c>
      <c r="C225" s="78">
        <v>48.24</v>
      </c>
      <c r="D225" s="77" t="s">
        <v>1135</v>
      </c>
      <c r="E225">
        <f t="shared" si="3"/>
        <v>48.24</v>
      </c>
    </row>
    <row r="226" spans="1:5" ht="14.25">
      <c r="A226" s="93">
        <v>20132</v>
      </c>
      <c r="B226" s="87" t="s">
        <v>1196</v>
      </c>
      <c r="C226" s="78">
        <v>319.79000000000002</v>
      </c>
      <c r="D226" s="77" t="s">
        <v>1135</v>
      </c>
      <c r="E226">
        <f t="shared" si="3"/>
        <v>544.64</v>
      </c>
    </row>
    <row r="227" spans="1:5" ht="14.25">
      <c r="A227" s="93">
        <v>2013201</v>
      </c>
      <c r="B227" s="87" t="s">
        <v>1121</v>
      </c>
      <c r="C227" s="78">
        <v>34.79</v>
      </c>
      <c r="D227" s="77" t="s">
        <v>1135</v>
      </c>
      <c r="E227">
        <f t="shared" si="3"/>
        <v>34.79</v>
      </c>
    </row>
    <row r="228" spans="1:5" ht="14.25">
      <c r="A228" s="93">
        <v>2013299</v>
      </c>
      <c r="B228" s="87" t="s">
        <v>1686</v>
      </c>
      <c r="C228" s="78">
        <v>285</v>
      </c>
      <c r="D228" s="77" t="s">
        <v>1135</v>
      </c>
      <c r="E228">
        <f t="shared" si="3"/>
        <v>509.85</v>
      </c>
    </row>
    <row r="229" spans="1:5" ht="14.25">
      <c r="A229" s="93">
        <v>20133</v>
      </c>
      <c r="B229" s="87" t="s">
        <v>1198</v>
      </c>
      <c r="C229" s="78">
        <v>277.12</v>
      </c>
      <c r="D229" s="77" t="s">
        <v>1135</v>
      </c>
      <c r="E229">
        <f t="shared" si="3"/>
        <v>574.03</v>
      </c>
    </row>
    <row r="230" spans="1:5" ht="14.25">
      <c r="A230" s="93">
        <v>2013301</v>
      </c>
      <c r="B230" s="87" t="s">
        <v>1121</v>
      </c>
      <c r="C230" s="78">
        <v>42.120000000000005</v>
      </c>
      <c r="D230" s="77" t="s">
        <v>1135</v>
      </c>
      <c r="E230">
        <f t="shared" si="3"/>
        <v>42.120000000000005</v>
      </c>
    </row>
    <row r="231" spans="1:5" ht="14.25">
      <c r="A231" s="93">
        <v>2013399</v>
      </c>
      <c r="B231" s="87" t="s">
        <v>1687</v>
      </c>
      <c r="C231" s="78">
        <v>235</v>
      </c>
      <c r="D231" s="77" t="s">
        <v>1135</v>
      </c>
      <c r="E231">
        <f t="shared" si="3"/>
        <v>531.91</v>
      </c>
    </row>
    <row r="232" spans="1:5" ht="14.25">
      <c r="A232" s="93">
        <v>20134</v>
      </c>
      <c r="B232" s="87" t="s">
        <v>1200</v>
      </c>
      <c r="C232" s="78">
        <v>3</v>
      </c>
      <c r="D232" s="77" t="s">
        <v>1135</v>
      </c>
      <c r="E232">
        <f t="shared" si="3"/>
        <v>3</v>
      </c>
    </row>
    <row r="233" spans="1:5" ht="14.25">
      <c r="A233" s="93">
        <v>2013499</v>
      </c>
      <c r="B233" s="87" t="s">
        <v>1201</v>
      </c>
      <c r="C233" s="78">
        <v>3</v>
      </c>
      <c r="D233" s="77" t="s">
        <v>1135</v>
      </c>
      <c r="E233">
        <f t="shared" si="3"/>
        <v>3</v>
      </c>
    </row>
    <row r="234" spans="1:5" ht="14.25">
      <c r="A234" s="93">
        <v>20199</v>
      </c>
      <c r="B234" s="87" t="s">
        <v>1203</v>
      </c>
      <c r="C234" s="78">
        <v>69.069999999999993</v>
      </c>
      <c r="D234" s="77" t="s">
        <v>1135</v>
      </c>
      <c r="E234">
        <f t="shared" si="3"/>
        <v>69.069999999999993</v>
      </c>
    </row>
    <row r="235" spans="1:5" ht="14.25">
      <c r="A235" s="93">
        <v>2019999</v>
      </c>
      <c r="B235" s="87" t="s">
        <v>1203</v>
      </c>
      <c r="C235" s="78">
        <v>69.069999999999993</v>
      </c>
      <c r="D235" s="77" t="s">
        <v>1135</v>
      </c>
      <c r="E235">
        <f t="shared" si="3"/>
        <v>69.069999999999993</v>
      </c>
    </row>
    <row r="236" spans="1:5" ht="14.25">
      <c r="A236" s="93">
        <v>204</v>
      </c>
      <c r="B236" s="87" t="s">
        <v>1597</v>
      </c>
      <c r="C236" s="78">
        <v>1523.37</v>
      </c>
      <c r="D236" s="77" t="s">
        <v>1135</v>
      </c>
      <c r="E236">
        <f t="shared" si="3"/>
        <v>4000.5</v>
      </c>
    </row>
    <row r="237" spans="1:5" ht="14.25">
      <c r="A237" s="93">
        <v>20402</v>
      </c>
      <c r="B237" s="87" t="s">
        <v>1214</v>
      </c>
      <c r="C237" s="78">
        <v>1295.53</v>
      </c>
      <c r="D237" s="77" t="s">
        <v>1135</v>
      </c>
      <c r="E237">
        <f t="shared" si="3"/>
        <v>3105.0299999999997</v>
      </c>
    </row>
    <row r="238" spans="1:5" ht="14.25">
      <c r="A238" s="93">
        <v>2040201</v>
      </c>
      <c r="B238" s="87" t="s">
        <v>1121</v>
      </c>
      <c r="C238" s="78">
        <v>36.380000000000003</v>
      </c>
      <c r="D238" s="77" t="s">
        <v>1135</v>
      </c>
      <c r="E238">
        <f t="shared" si="3"/>
        <v>36.380000000000003</v>
      </c>
    </row>
    <row r="239" spans="1:5" ht="14.25">
      <c r="A239" s="93">
        <v>2040204</v>
      </c>
      <c r="B239" s="87" t="s">
        <v>1669</v>
      </c>
      <c r="C239" s="78">
        <v>940.65</v>
      </c>
      <c r="D239" s="77" t="s">
        <v>1135</v>
      </c>
      <c r="E239">
        <f t="shared" si="3"/>
        <v>2112.15</v>
      </c>
    </row>
    <row r="240" spans="1:5" ht="14.25">
      <c r="A240" s="93">
        <v>2040299</v>
      </c>
      <c r="B240" s="87" t="s">
        <v>1218</v>
      </c>
      <c r="C240" s="78">
        <v>318.5</v>
      </c>
      <c r="D240" s="77" t="s">
        <v>1135</v>
      </c>
      <c r="E240">
        <f t="shared" si="3"/>
        <v>956.5</v>
      </c>
    </row>
    <row r="241" spans="1:5" ht="14.25">
      <c r="A241" s="93">
        <v>20406</v>
      </c>
      <c r="B241" s="87" t="s">
        <v>1221</v>
      </c>
      <c r="C241" s="78">
        <v>78.84</v>
      </c>
      <c r="D241" s="77" t="s">
        <v>1135</v>
      </c>
      <c r="E241">
        <f t="shared" si="3"/>
        <v>273.41999999999996</v>
      </c>
    </row>
    <row r="242" spans="1:5" ht="14.25">
      <c r="A242" s="93">
        <v>2040601</v>
      </c>
      <c r="B242" s="87" t="s">
        <v>1121</v>
      </c>
      <c r="C242" s="78">
        <v>18.169999999999998</v>
      </c>
      <c r="D242" s="77" t="s">
        <v>1135</v>
      </c>
      <c r="E242">
        <f t="shared" si="3"/>
        <v>18.169999999999998</v>
      </c>
    </row>
    <row r="243" spans="1:5" ht="14.25">
      <c r="A243" s="93">
        <v>2040604</v>
      </c>
      <c r="B243" s="87" t="s">
        <v>1222</v>
      </c>
      <c r="C243" s="78">
        <v>30.67</v>
      </c>
      <c r="D243" s="77" t="s">
        <v>1135</v>
      </c>
      <c r="E243">
        <f t="shared" si="3"/>
        <v>225.25</v>
      </c>
    </row>
    <row r="244" spans="1:5" ht="14.25">
      <c r="A244" s="93">
        <v>2040605</v>
      </c>
      <c r="B244" s="87" t="s">
        <v>1223</v>
      </c>
      <c r="C244" s="78">
        <v>30</v>
      </c>
      <c r="D244" s="77" t="s">
        <v>1135</v>
      </c>
      <c r="E244">
        <f t="shared" si="3"/>
        <v>30</v>
      </c>
    </row>
    <row r="245" spans="1:5" ht="14.25">
      <c r="A245" s="93">
        <v>20499</v>
      </c>
      <c r="B245" s="87" t="s">
        <v>1575</v>
      </c>
      <c r="C245" s="78">
        <v>149</v>
      </c>
      <c r="D245" s="77" t="s">
        <v>1135</v>
      </c>
      <c r="E245">
        <f t="shared" si="3"/>
        <v>622.04999999999995</v>
      </c>
    </row>
    <row r="246" spans="1:5" ht="14.25">
      <c r="A246" s="93">
        <v>2049901</v>
      </c>
      <c r="B246" s="87" t="s">
        <v>1575</v>
      </c>
      <c r="C246" s="78">
        <v>149</v>
      </c>
      <c r="D246" s="77" t="s">
        <v>1135</v>
      </c>
      <c r="E246">
        <f t="shared" si="3"/>
        <v>622.04999999999995</v>
      </c>
    </row>
    <row r="247" spans="1:5" ht="14.25">
      <c r="A247" s="93">
        <v>205</v>
      </c>
      <c r="B247" s="87" t="s">
        <v>1231</v>
      </c>
      <c r="C247" s="78">
        <v>429.73</v>
      </c>
      <c r="D247" s="77" t="s">
        <v>1135</v>
      </c>
      <c r="E247">
        <f t="shared" si="3"/>
        <v>4616.58</v>
      </c>
    </row>
    <row r="248" spans="1:5" ht="14.25">
      <c r="A248" s="93">
        <v>20501</v>
      </c>
      <c r="B248" s="87" t="s">
        <v>1232</v>
      </c>
      <c r="C248" s="78">
        <v>89.96</v>
      </c>
      <c r="D248" s="77" t="s">
        <v>1135</v>
      </c>
      <c r="E248">
        <f t="shared" si="3"/>
        <v>3051.96</v>
      </c>
    </row>
    <row r="249" spans="1:5" ht="14.25">
      <c r="A249" s="93">
        <v>2050101</v>
      </c>
      <c r="B249" s="87" t="s">
        <v>1121</v>
      </c>
      <c r="C249" s="78">
        <v>66.27</v>
      </c>
      <c r="D249" s="77" t="s">
        <v>1135</v>
      </c>
      <c r="E249">
        <f t="shared" si="3"/>
        <v>66.27</v>
      </c>
    </row>
    <row r="250" spans="1:5" ht="14.25">
      <c r="A250" s="93">
        <v>2050199</v>
      </c>
      <c r="B250" s="87" t="s">
        <v>1236</v>
      </c>
      <c r="C250" s="78">
        <v>23.69</v>
      </c>
      <c r="D250" s="77" t="s">
        <v>1135</v>
      </c>
      <c r="E250">
        <f t="shared" si="3"/>
        <v>2985.69</v>
      </c>
    </row>
    <row r="251" spans="1:5" ht="14.25">
      <c r="A251" s="93">
        <v>20502</v>
      </c>
      <c r="B251" s="87" t="s">
        <v>1237</v>
      </c>
      <c r="C251" s="78">
        <v>339.77</v>
      </c>
      <c r="D251" s="77" t="s">
        <v>1135</v>
      </c>
      <c r="E251">
        <f t="shared" si="3"/>
        <v>1564.62</v>
      </c>
    </row>
    <row r="252" spans="1:5" ht="14.25">
      <c r="A252" s="93">
        <v>2050201</v>
      </c>
      <c r="B252" s="87" t="s">
        <v>1238</v>
      </c>
      <c r="C252" s="78">
        <v>234.77</v>
      </c>
      <c r="D252" s="77" t="s">
        <v>1135</v>
      </c>
      <c r="E252">
        <f t="shared" si="3"/>
        <v>234.77</v>
      </c>
    </row>
    <row r="253" spans="1:5" ht="14.25">
      <c r="A253" s="93">
        <v>2050203</v>
      </c>
      <c r="B253" s="87" t="s">
        <v>1234</v>
      </c>
      <c r="C253" s="78">
        <v>105</v>
      </c>
      <c r="D253" s="77" t="s">
        <v>1135</v>
      </c>
      <c r="E253">
        <f t="shared" si="3"/>
        <v>105</v>
      </c>
    </row>
    <row r="254" spans="1:5" ht="14.25">
      <c r="A254" s="93">
        <v>206</v>
      </c>
      <c r="B254" s="87" t="s">
        <v>1603</v>
      </c>
      <c r="C254" s="78">
        <v>61.02</v>
      </c>
      <c r="D254" s="77" t="s">
        <v>1135</v>
      </c>
      <c r="E254">
        <f t="shared" si="3"/>
        <v>322.39999999999998</v>
      </c>
    </row>
    <row r="255" spans="1:5" ht="14.25">
      <c r="A255" s="93">
        <v>20601</v>
      </c>
      <c r="B255" s="87" t="s">
        <v>1260</v>
      </c>
      <c r="C255" s="78">
        <v>61.02</v>
      </c>
      <c r="D255" s="77" t="s">
        <v>1135</v>
      </c>
      <c r="E255">
        <f t="shared" si="3"/>
        <v>61.02</v>
      </c>
    </row>
    <row r="256" spans="1:5" ht="14.25">
      <c r="A256" s="93">
        <v>2060101</v>
      </c>
      <c r="B256" s="87" t="s">
        <v>1121</v>
      </c>
      <c r="C256" s="78">
        <v>61.02</v>
      </c>
      <c r="D256" s="77" t="s">
        <v>1135</v>
      </c>
      <c r="E256">
        <f t="shared" si="3"/>
        <v>61.02</v>
      </c>
    </row>
    <row r="257" spans="1:5" ht="14.25">
      <c r="A257" s="93">
        <v>207</v>
      </c>
      <c r="B257" s="87" t="s">
        <v>1604</v>
      </c>
      <c r="C257" s="78">
        <v>103.47</v>
      </c>
      <c r="D257" s="77" t="s">
        <v>1135</v>
      </c>
      <c r="E257">
        <f t="shared" si="3"/>
        <v>266.38</v>
      </c>
    </row>
    <row r="258" spans="1:5" ht="14.25">
      <c r="A258" s="93">
        <v>20701</v>
      </c>
      <c r="B258" s="87" t="s">
        <v>1275</v>
      </c>
      <c r="C258" s="78">
        <v>94.97</v>
      </c>
      <c r="D258" s="77" t="s">
        <v>1135</v>
      </c>
      <c r="E258">
        <f t="shared" ref="E258:E321" si="4">SUMIF(A:A,A258,C:C)</f>
        <v>257.88</v>
      </c>
    </row>
    <row r="259" spans="1:5" ht="14.25">
      <c r="A259" s="93">
        <v>2070101</v>
      </c>
      <c r="B259" s="87" t="s">
        <v>1121</v>
      </c>
      <c r="C259" s="78">
        <v>57.019999999999996</v>
      </c>
      <c r="D259" s="77" t="s">
        <v>1135</v>
      </c>
      <c r="E259">
        <f t="shared" si="4"/>
        <v>57.019999999999996</v>
      </c>
    </row>
    <row r="260" spans="1:5" ht="14.25">
      <c r="A260" s="93">
        <v>2070109</v>
      </c>
      <c r="B260" s="87" t="s">
        <v>1280</v>
      </c>
      <c r="C260" s="78">
        <v>37.950000000000003</v>
      </c>
      <c r="D260" s="77" t="s">
        <v>1135</v>
      </c>
      <c r="E260">
        <f t="shared" si="4"/>
        <v>200.86</v>
      </c>
    </row>
    <row r="261" spans="1:5" ht="14.25">
      <c r="A261" s="93">
        <v>20703</v>
      </c>
      <c r="B261" s="87" t="s">
        <v>1286</v>
      </c>
      <c r="C261" s="78">
        <v>8.5</v>
      </c>
      <c r="D261" s="77" t="s">
        <v>1135</v>
      </c>
      <c r="E261">
        <f t="shared" si="4"/>
        <v>8.5</v>
      </c>
    </row>
    <row r="262" spans="1:5" ht="14.25">
      <c r="A262" s="93">
        <v>2070308</v>
      </c>
      <c r="B262" s="87" t="s">
        <v>1288</v>
      </c>
      <c r="C262" s="78">
        <v>8.5</v>
      </c>
      <c r="D262" s="77" t="s">
        <v>1135</v>
      </c>
      <c r="E262">
        <f t="shared" si="4"/>
        <v>8.5</v>
      </c>
    </row>
    <row r="263" spans="1:5" ht="14.25">
      <c r="A263" s="93">
        <v>208</v>
      </c>
      <c r="B263" s="87" t="s">
        <v>1607</v>
      </c>
      <c r="C263" s="78">
        <v>1246.47</v>
      </c>
      <c r="D263" s="77" t="s">
        <v>1135</v>
      </c>
      <c r="E263">
        <f t="shared" si="4"/>
        <v>9762.9499999999989</v>
      </c>
    </row>
    <row r="264" spans="1:5" ht="14.25">
      <c r="A264" s="93">
        <v>20801</v>
      </c>
      <c r="B264" s="87" t="s">
        <v>1298</v>
      </c>
      <c r="C264" s="78">
        <v>540.72</v>
      </c>
      <c r="D264" s="77" t="s">
        <v>1135</v>
      </c>
      <c r="E264">
        <f t="shared" si="4"/>
        <v>3382.1800000000003</v>
      </c>
    </row>
    <row r="265" spans="1:5" ht="14.25">
      <c r="A265" s="93">
        <v>2080101</v>
      </c>
      <c r="B265" s="87" t="s">
        <v>1121</v>
      </c>
      <c r="C265" s="78">
        <v>172.76999999999998</v>
      </c>
      <c r="D265" s="77" t="s">
        <v>1135</v>
      </c>
      <c r="E265">
        <f t="shared" si="4"/>
        <v>172.76999999999998</v>
      </c>
    </row>
    <row r="266" spans="1:5" ht="14.25">
      <c r="A266" s="93">
        <v>2080104</v>
      </c>
      <c r="B266" s="87" t="s">
        <v>1301</v>
      </c>
      <c r="C266" s="78">
        <v>7.95</v>
      </c>
      <c r="D266" s="77" t="s">
        <v>1135</v>
      </c>
      <c r="E266">
        <f t="shared" si="4"/>
        <v>7.95</v>
      </c>
    </row>
    <row r="267" spans="1:5" ht="14.25">
      <c r="A267" s="93">
        <v>2080199</v>
      </c>
      <c r="B267" s="87" t="s">
        <v>1306</v>
      </c>
      <c r="C267" s="78">
        <v>360</v>
      </c>
      <c r="D267" s="77" t="s">
        <v>1135</v>
      </c>
      <c r="E267">
        <f t="shared" si="4"/>
        <v>3201.46</v>
      </c>
    </row>
    <row r="268" spans="1:5" ht="14.25">
      <c r="A268" s="93">
        <v>20802</v>
      </c>
      <c r="B268" s="87" t="s">
        <v>1308</v>
      </c>
      <c r="C268" s="78">
        <v>228.17000000000002</v>
      </c>
      <c r="D268" s="77" t="s">
        <v>1135</v>
      </c>
      <c r="E268">
        <f t="shared" si="4"/>
        <v>3444.0099999999998</v>
      </c>
    </row>
    <row r="269" spans="1:5" ht="14.25">
      <c r="A269" s="93">
        <v>2080201</v>
      </c>
      <c r="B269" s="87" t="s">
        <v>1121</v>
      </c>
      <c r="C269" s="78">
        <v>62.67</v>
      </c>
      <c r="D269" s="77" t="s">
        <v>1135</v>
      </c>
      <c r="E269">
        <f t="shared" si="4"/>
        <v>62.67</v>
      </c>
    </row>
    <row r="270" spans="1:5" ht="14.25">
      <c r="A270" s="93">
        <v>2080204</v>
      </c>
      <c r="B270" s="87" t="s">
        <v>1309</v>
      </c>
      <c r="C270" s="78">
        <v>16.7</v>
      </c>
      <c r="D270" s="77" t="s">
        <v>1135</v>
      </c>
      <c r="E270">
        <f t="shared" si="4"/>
        <v>31.7</v>
      </c>
    </row>
    <row r="271" spans="1:5" ht="14.25">
      <c r="A271" s="93">
        <v>2080205</v>
      </c>
      <c r="B271" s="87" t="s">
        <v>1310</v>
      </c>
      <c r="C271" s="78">
        <v>13.8</v>
      </c>
      <c r="D271" s="77" t="s">
        <v>1135</v>
      </c>
      <c r="E271">
        <f t="shared" si="4"/>
        <v>13.8</v>
      </c>
    </row>
    <row r="272" spans="1:5" ht="14.25">
      <c r="A272" s="93">
        <v>2080208</v>
      </c>
      <c r="B272" s="87" t="s">
        <v>1313</v>
      </c>
      <c r="C272" s="78">
        <v>40</v>
      </c>
      <c r="D272" s="77" t="s">
        <v>1135</v>
      </c>
      <c r="E272">
        <f t="shared" si="4"/>
        <v>675.5</v>
      </c>
    </row>
    <row r="273" spans="1:5" ht="14.25">
      <c r="A273" s="93">
        <v>2080299</v>
      </c>
      <c r="B273" s="87" t="s">
        <v>1314</v>
      </c>
      <c r="C273" s="78">
        <v>95</v>
      </c>
      <c r="D273" s="77" t="s">
        <v>1135</v>
      </c>
      <c r="E273">
        <f t="shared" si="4"/>
        <v>2660.3399999999997</v>
      </c>
    </row>
    <row r="274" spans="1:5" ht="14.25">
      <c r="A274" s="93">
        <v>20808</v>
      </c>
      <c r="B274" s="87" t="s">
        <v>1331</v>
      </c>
      <c r="C274" s="78">
        <v>206.2</v>
      </c>
      <c r="D274" s="77" t="s">
        <v>1135</v>
      </c>
      <c r="E274">
        <f t="shared" si="4"/>
        <v>523.4</v>
      </c>
    </row>
    <row r="275" spans="1:5" ht="14.25">
      <c r="A275" s="93">
        <v>2080801</v>
      </c>
      <c r="B275" s="87" t="s">
        <v>1332</v>
      </c>
      <c r="C275" s="78">
        <v>14.3</v>
      </c>
      <c r="D275" s="77" t="s">
        <v>1135</v>
      </c>
      <c r="E275">
        <f t="shared" si="4"/>
        <v>48.5</v>
      </c>
    </row>
    <row r="276" spans="1:5" ht="14.25">
      <c r="A276" s="93">
        <v>2080802</v>
      </c>
      <c r="B276" s="87" t="s">
        <v>1333</v>
      </c>
      <c r="C276" s="78">
        <v>47.5</v>
      </c>
      <c r="D276" s="77" t="s">
        <v>1135</v>
      </c>
      <c r="E276">
        <f t="shared" si="4"/>
        <v>193.5</v>
      </c>
    </row>
    <row r="277" spans="1:5" ht="14.25">
      <c r="A277" s="93">
        <v>2080803</v>
      </c>
      <c r="B277" s="87" t="s">
        <v>1760</v>
      </c>
      <c r="C277" s="78">
        <v>19.399999999999999</v>
      </c>
      <c r="D277" s="77" t="s">
        <v>1135</v>
      </c>
      <c r="E277">
        <f t="shared" si="4"/>
        <v>69.400000000000006</v>
      </c>
    </row>
    <row r="278" spans="1:5" ht="14.25">
      <c r="A278" s="93">
        <v>2080805</v>
      </c>
      <c r="B278" s="87" t="s">
        <v>1335</v>
      </c>
      <c r="C278" s="78">
        <v>125</v>
      </c>
      <c r="D278" s="77" t="s">
        <v>1135</v>
      </c>
      <c r="E278">
        <f t="shared" si="4"/>
        <v>200</v>
      </c>
    </row>
    <row r="279" spans="1:5" ht="14.25">
      <c r="A279" s="93">
        <v>20809</v>
      </c>
      <c r="B279" s="87" t="s">
        <v>1338</v>
      </c>
      <c r="C279" s="78">
        <v>18</v>
      </c>
      <c r="D279" s="77" t="s">
        <v>1135</v>
      </c>
      <c r="E279">
        <f t="shared" si="4"/>
        <v>63.1</v>
      </c>
    </row>
    <row r="280" spans="1:5" ht="14.25">
      <c r="A280" s="93">
        <v>2080902</v>
      </c>
      <c r="B280" s="87" t="s">
        <v>1340</v>
      </c>
      <c r="C280" s="78">
        <v>18</v>
      </c>
      <c r="D280" s="77" t="s">
        <v>1135</v>
      </c>
      <c r="E280">
        <f t="shared" si="4"/>
        <v>22</v>
      </c>
    </row>
    <row r="281" spans="1:5" ht="14.25">
      <c r="A281" s="93">
        <v>20810</v>
      </c>
      <c r="B281" s="87" t="s">
        <v>1343</v>
      </c>
      <c r="C281" s="78">
        <v>48.440000000000005</v>
      </c>
      <c r="D281" s="77" t="s">
        <v>1135</v>
      </c>
      <c r="E281">
        <f t="shared" si="4"/>
        <v>289.74</v>
      </c>
    </row>
    <row r="282" spans="1:5" ht="14.25">
      <c r="A282" s="93">
        <v>2081002</v>
      </c>
      <c r="B282" s="87" t="s">
        <v>1345</v>
      </c>
      <c r="C282" s="78">
        <v>45.74</v>
      </c>
      <c r="D282" s="77" t="s">
        <v>1135</v>
      </c>
      <c r="E282">
        <f t="shared" si="4"/>
        <v>217.34</v>
      </c>
    </row>
    <row r="283" spans="1:5" ht="14.25">
      <c r="A283" s="93">
        <v>2081004</v>
      </c>
      <c r="B283" s="87" t="s">
        <v>1346</v>
      </c>
      <c r="C283" s="78">
        <v>2.7</v>
      </c>
      <c r="D283" s="77" t="s">
        <v>1135</v>
      </c>
      <c r="E283">
        <f t="shared" si="4"/>
        <v>2.7</v>
      </c>
    </row>
    <row r="284" spans="1:5" ht="14.25">
      <c r="A284" s="93">
        <v>20811</v>
      </c>
      <c r="B284" s="87" t="s">
        <v>1349</v>
      </c>
      <c r="C284" s="78">
        <v>42.39</v>
      </c>
      <c r="D284" s="77" t="s">
        <v>1135</v>
      </c>
      <c r="E284">
        <f t="shared" si="4"/>
        <v>192.19</v>
      </c>
    </row>
    <row r="285" spans="1:5" ht="14.25">
      <c r="A285" s="93">
        <v>2081199</v>
      </c>
      <c r="B285" s="87" t="s">
        <v>1353</v>
      </c>
      <c r="C285" s="78">
        <v>42.39</v>
      </c>
      <c r="D285" s="77" t="s">
        <v>1135</v>
      </c>
      <c r="E285">
        <f t="shared" si="4"/>
        <v>189.19</v>
      </c>
    </row>
    <row r="286" spans="1:5" ht="14.25">
      <c r="A286" s="93">
        <v>20819</v>
      </c>
      <c r="B286" s="87" t="s">
        <v>1359</v>
      </c>
      <c r="C286" s="78">
        <v>11.74</v>
      </c>
      <c r="D286" s="77" t="s">
        <v>1135</v>
      </c>
      <c r="E286">
        <f t="shared" si="4"/>
        <v>256.02</v>
      </c>
    </row>
    <row r="287" spans="1:5" ht="14.25">
      <c r="A287" s="93">
        <v>2081901</v>
      </c>
      <c r="B287" s="87" t="s">
        <v>1360</v>
      </c>
      <c r="C287" s="78">
        <v>3.74</v>
      </c>
      <c r="D287" s="77" t="s">
        <v>1135</v>
      </c>
      <c r="E287">
        <f t="shared" si="4"/>
        <v>79.22</v>
      </c>
    </row>
    <row r="288" spans="1:5" ht="14.25">
      <c r="A288" s="93">
        <v>2081902</v>
      </c>
      <c r="B288" s="87" t="s">
        <v>1361</v>
      </c>
      <c r="C288" s="78">
        <v>8</v>
      </c>
      <c r="D288" s="77" t="s">
        <v>1135</v>
      </c>
      <c r="E288">
        <f t="shared" si="4"/>
        <v>176.8</v>
      </c>
    </row>
    <row r="289" spans="1:5" ht="14.25">
      <c r="A289" s="93">
        <v>20820</v>
      </c>
      <c r="B289" s="87" t="s">
        <v>1362</v>
      </c>
      <c r="C289" s="78">
        <v>21.41</v>
      </c>
      <c r="D289" s="77" t="s">
        <v>1135</v>
      </c>
      <c r="E289">
        <f t="shared" si="4"/>
        <v>41.41</v>
      </c>
    </row>
    <row r="290" spans="1:5" ht="14.25">
      <c r="A290" s="93">
        <v>2082001</v>
      </c>
      <c r="B290" s="87" t="s">
        <v>1363</v>
      </c>
      <c r="C290" s="78">
        <v>21.41</v>
      </c>
      <c r="D290" s="77" t="s">
        <v>1135</v>
      </c>
      <c r="E290">
        <f t="shared" si="4"/>
        <v>41.41</v>
      </c>
    </row>
    <row r="291" spans="1:5" ht="14.25">
      <c r="A291" s="93">
        <v>20821</v>
      </c>
      <c r="B291" s="87" t="s">
        <v>1576</v>
      </c>
      <c r="C291" s="78">
        <v>40.4</v>
      </c>
      <c r="D291" s="77" t="s">
        <v>1135</v>
      </c>
      <c r="E291">
        <f t="shared" si="4"/>
        <v>153.5</v>
      </c>
    </row>
    <row r="292" spans="1:5" ht="14.25">
      <c r="A292" s="93">
        <v>2082102</v>
      </c>
      <c r="B292" s="87" t="s">
        <v>1367</v>
      </c>
      <c r="C292" s="78">
        <v>40.4</v>
      </c>
      <c r="D292" s="77" t="s">
        <v>1135</v>
      </c>
      <c r="E292">
        <f t="shared" si="4"/>
        <v>152.5</v>
      </c>
    </row>
    <row r="293" spans="1:5" ht="14.25">
      <c r="A293" s="93">
        <v>20825</v>
      </c>
      <c r="B293" s="87" t="s">
        <v>1368</v>
      </c>
      <c r="C293" s="78">
        <v>89</v>
      </c>
      <c r="D293" s="77" t="s">
        <v>1135</v>
      </c>
      <c r="E293">
        <f t="shared" si="4"/>
        <v>177.7</v>
      </c>
    </row>
    <row r="294" spans="1:5" ht="14.25">
      <c r="A294" s="93">
        <v>2082501</v>
      </c>
      <c r="B294" s="87" t="s">
        <v>1354</v>
      </c>
      <c r="C294" s="78">
        <v>89</v>
      </c>
      <c r="D294" s="77" t="s">
        <v>1135</v>
      </c>
      <c r="E294">
        <f t="shared" si="4"/>
        <v>130</v>
      </c>
    </row>
    <row r="295" spans="1:5" ht="14.25">
      <c r="A295" s="93">
        <v>210</v>
      </c>
      <c r="B295" s="87" t="s">
        <v>1371</v>
      </c>
      <c r="C295" s="78">
        <v>1253.5600000000002</v>
      </c>
      <c r="D295" s="77" t="s">
        <v>1135</v>
      </c>
      <c r="E295">
        <f t="shared" si="4"/>
        <v>3692.74</v>
      </c>
    </row>
    <row r="296" spans="1:5" ht="14.25">
      <c r="A296" s="93">
        <v>21003</v>
      </c>
      <c r="B296" s="87" t="s">
        <v>1378</v>
      </c>
      <c r="C296" s="78">
        <v>220</v>
      </c>
      <c r="D296" s="77" t="s">
        <v>1135</v>
      </c>
      <c r="E296">
        <f t="shared" si="4"/>
        <v>1152.3</v>
      </c>
    </row>
    <row r="297" spans="1:5" ht="14.25">
      <c r="A297" s="93">
        <v>2100301</v>
      </c>
      <c r="B297" s="87" t="s">
        <v>1379</v>
      </c>
      <c r="C297" s="78">
        <v>220</v>
      </c>
      <c r="D297" s="77" t="s">
        <v>1135</v>
      </c>
      <c r="E297">
        <f t="shared" si="4"/>
        <v>220</v>
      </c>
    </row>
    <row r="298" spans="1:5" ht="14.25">
      <c r="A298" s="93">
        <v>21001</v>
      </c>
      <c r="B298" s="87" t="s">
        <v>1761</v>
      </c>
      <c r="C298" s="78">
        <v>273.59000000000003</v>
      </c>
      <c r="D298" s="77" t="s">
        <v>1135</v>
      </c>
      <c r="E298">
        <f t="shared" si="4"/>
        <v>273.59000000000003</v>
      </c>
    </row>
    <row r="299" spans="1:5" ht="14.25">
      <c r="A299" s="93">
        <v>2100101</v>
      </c>
      <c r="B299" s="87" t="s">
        <v>1121</v>
      </c>
      <c r="C299" s="78">
        <v>133.59</v>
      </c>
      <c r="D299" s="77" t="s">
        <v>1135</v>
      </c>
      <c r="E299">
        <f t="shared" si="4"/>
        <v>133.59</v>
      </c>
    </row>
    <row r="300" spans="1:5" ht="14.25">
      <c r="A300" s="93">
        <v>2100199</v>
      </c>
      <c r="B300" s="87" t="s">
        <v>1373</v>
      </c>
      <c r="C300" s="78">
        <v>140</v>
      </c>
      <c r="D300" s="77" t="s">
        <v>1135</v>
      </c>
      <c r="E300">
        <f t="shared" si="4"/>
        <v>140</v>
      </c>
    </row>
    <row r="301" spans="1:5" ht="14.25">
      <c r="A301" s="93">
        <v>21005</v>
      </c>
      <c r="B301" s="87" t="s">
        <v>1390</v>
      </c>
      <c r="C301" s="78">
        <v>466.75</v>
      </c>
      <c r="D301" s="77" t="s">
        <v>1135</v>
      </c>
      <c r="E301">
        <f t="shared" si="4"/>
        <v>1466.75</v>
      </c>
    </row>
    <row r="302" spans="1:5" ht="14.25">
      <c r="A302" s="93">
        <v>2100504</v>
      </c>
      <c r="B302" s="87" t="s">
        <v>1762</v>
      </c>
      <c r="C302" s="78">
        <v>0.25</v>
      </c>
      <c r="D302" s="77" t="s">
        <v>1135</v>
      </c>
      <c r="E302">
        <f t="shared" si="4"/>
        <v>0.25</v>
      </c>
    </row>
    <row r="303" spans="1:5" ht="14.25">
      <c r="A303" s="93">
        <v>2100506</v>
      </c>
      <c r="B303" s="87" t="s">
        <v>1395</v>
      </c>
      <c r="C303" s="78">
        <v>460</v>
      </c>
      <c r="D303" s="77" t="s">
        <v>1135</v>
      </c>
      <c r="E303">
        <f t="shared" si="4"/>
        <v>460</v>
      </c>
    </row>
    <row r="304" spans="1:5" ht="14.25">
      <c r="A304" s="93">
        <v>2100509</v>
      </c>
      <c r="B304" s="87" t="s">
        <v>1397</v>
      </c>
      <c r="C304" s="78">
        <v>6.5</v>
      </c>
      <c r="D304" s="77" t="s">
        <v>1135</v>
      </c>
      <c r="E304">
        <f t="shared" si="4"/>
        <v>6.5</v>
      </c>
    </row>
    <row r="305" spans="1:5" ht="14.25">
      <c r="A305" s="93">
        <v>21010</v>
      </c>
      <c r="B305" s="87" t="s">
        <v>1404</v>
      </c>
      <c r="C305" s="78">
        <v>3.5</v>
      </c>
      <c r="D305" s="77" t="s">
        <v>1135</v>
      </c>
      <c r="E305">
        <f t="shared" si="4"/>
        <v>3.5</v>
      </c>
    </row>
    <row r="306" spans="1:5" ht="14.25">
      <c r="A306" s="93">
        <v>2101016</v>
      </c>
      <c r="B306" s="87" t="s">
        <v>1406</v>
      </c>
      <c r="C306" s="78">
        <v>3.5</v>
      </c>
      <c r="D306" s="77" t="s">
        <v>1135</v>
      </c>
      <c r="E306">
        <f t="shared" si="4"/>
        <v>3.5</v>
      </c>
    </row>
    <row r="307" spans="1:5" ht="14.25">
      <c r="A307" s="93">
        <v>21099</v>
      </c>
      <c r="B307" s="87" t="s">
        <v>1409</v>
      </c>
      <c r="C307" s="78">
        <v>98</v>
      </c>
      <c r="D307" s="77" t="s">
        <v>1135</v>
      </c>
      <c r="E307">
        <f t="shared" si="4"/>
        <v>98</v>
      </c>
    </row>
    <row r="308" spans="1:5" ht="14.25">
      <c r="A308" s="93">
        <v>2109901</v>
      </c>
      <c r="B308" s="87" t="s">
        <v>1409</v>
      </c>
      <c r="C308" s="78">
        <v>98</v>
      </c>
      <c r="D308" s="77" t="s">
        <v>1135</v>
      </c>
      <c r="E308">
        <f t="shared" si="4"/>
        <v>98</v>
      </c>
    </row>
    <row r="309" spans="1:5" ht="14.25">
      <c r="A309" s="93">
        <v>21007</v>
      </c>
      <c r="B309" s="87" t="s">
        <v>1399</v>
      </c>
      <c r="C309" s="78">
        <v>191.72</v>
      </c>
      <c r="D309" s="77" t="s">
        <v>1135</v>
      </c>
      <c r="E309">
        <f t="shared" si="4"/>
        <v>429.69000000000005</v>
      </c>
    </row>
    <row r="310" spans="1:5" ht="14.25">
      <c r="A310" s="93">
        <v>2100717</v>
      </c>
      <c r="B310" s="87" t="s">
        <v>1401</v>
      </c>
      <c r="C310" s="78">
        <v>183.22</v>
      </c>
      <c r="D310" s="77" t="s">
        <v>1135</v>
      </c>
      <c r="E310">
        <f t="shared" si="4"/>
        <v>183.22</v>
      </c>
    </row>
    <row r="311" spans="1:5" ht="14.25">
      <c r="A311" s="93">
        <v>2100799</v>
      </c>
      <c r="B311" s="87" t="s">
        <v>1403</v>
      </c>
      <c r="C311" s="78">
        <v>8.5</v>
      </c>
      <c r="D311" s="77" t="s">
        <v>1135</v>
      </c>
      <c r="E311">
        <f t="shared" si="4"/>
        <v>187.79000000000002</v>
      </c>
    </row>
    <row r="312" spans="1:5" ht="14.25">
      <c r="A312" s="93">
        <v>212</v>
      </c>
      <c r="B312" s="87" t="s">
        <v>1629</v>
      </c>
      <c r="C312" s="78">
        <v>9198.9599999999991</v>
      </c>
      <c r="D312" s="77" t="s">
        <v>1135</v>
      </c>
      <c r="E312">
        <f t="shared" si="4"/>
        <v>21133.89</v>
      </c>
    </row>
    <row r="313" spans="1:5" ht="14.25">
      <c r="A313" s="93">
        <v>21201</v>
      </c>
      <c r="B313" s="87" t="s">
        <v>1423</v>
      </c>
      <c r="C313" s="78">
        <v>2148.96</v>
      </c>
      <c r="D313" s="77" t="s">
        <v>1135</v>
      </c>
      <c r="E313">
        <f t="shared" si="4"/>
        <v>5877.89</v>
      </c>
    </row>
    <row r="314" spans="1:5" ht="14.25">
      <c r="A314" s="93">
        <v>2120101</v>
      </c>
      <c r="B314" s="87" t="s">
        <v>1121</v>
      </c>
      <c r="C314" s="78">
        <v>177.5</v>
      </c>
      <c r="D314" s="77" t="s">
        <v>1135</v>
      </c>
      <c r="E314">
        <f t="shared" si="4"/>
        <v>177.5</v>
      </c>
    </row>
    <row r="315" spans="1:5" ht="14.25">
      <c r="A315" s="93">
        <v>2120102</v>
      </c>
      <c r="B315" s="87" t="s">
        <v>1122</v>
      </c>
      <c r="C315" s="78">
        <v>264.5</v>
      </c>
      <c r="D315" s="77" t="s">
        <v>1135</v>
      </c>
      <c r="E315">
        <f t="shared" si="4"/>
        <v>264.5</v>
      </c>
    </row>
    <row r="316" spans="1:5" ht="14.25">
      <c r="A316" s="93">
        <v>2120104</v>
      </c>
      <c r="B316" s="87" t="s">
        <v>1424</v>
      </c>
      <c r="C316" s="78">
        <v>1460.03</v>
      </c>
      <c r="D316" s="77" t="s">
        <v>1135</v>
      </c>
      <c r="E316">
        <f t="shared" si="4"/>
        <v>4801.53</v>
      </c>
    </row>
    <row r="317" spans="1:5" ht="14.25">
      <c r="A317" s="93">
        <v>2120199</v>
      </c>
      <c r="B317" s="87" t="s">
        <v>1427</v>
      </c>
      <c r="C317" s="78">
        <v>246.93</v>
      </c>
      <c r="D317" s="77" t="s">
        <v>1135</v>
      </c>
      <c r="E317">
        <f t="shared" si="4"/>
        <v>634.36</v>
      </c>
    </row>
    <row r="318" spans="1:5" ht="14.25">
      <c r="A318" s="93">
        <v>21203</v>
      </c>
      <c r="B318" s="87" t="s">
        <v>1430</v>
      </c>
      <c r="C318" s="78">
        <v>5610</v>
      </c>
      <c r="D318" s="77" t="s">
        <v>1135</v>
      </c>
      <c r="E318">
        <f t="shared" si="4"/>
        <v>8710</v>
      </c>
    </row>
    <row r="319" spans="1:5" ht="14.25">
      <c r="A319" s="93">
        <v>2120303</v>
      </c>
      <c r="B319" s="87" t="s">
        <v>1431</v>
      </c>
      <c r="C319" s="78">
        <v>3062</v>
      </c>
      <c r="D319" s="77" t="s">
        <v>1135</v>
      </c>
      <c r="E319">
        <f t="shared" si="4"/>
        <v>3062</v>
      </c>
    </row>
    <row r="320" spans="1:5" ht="14.25">
      <c r="A320" s="93">
        <v>2120399</v>
      </c>
      <c r="B320" s="87" t="s">
        <v>1675</v>
      </c>
      <c r="C320" s="78">
        <v>2548</v>
      </c>
      <c r="D320" s="77" t="s">
        <v>1135</v>
      </c>
      <c r="E320">
        <f t="shared" si="4"/>
        <v>5648</v>
      </c>
    </row>
    <row r="321" spans="1:5" ht="14.25">
      <c r="A321" s="93">
        <v>21205</v>
      </c>
      <c r="B321" s="87" t="s">
        <v>1433</v>
      </c>
      <c r="C321" s="78">
        <v>1200</v>
      </c>
      <c r="D321" s="77" t="s">
        <v>1135</v>
      </c>
      <c r="E321">
        <f t="shared" si="4"/>
        <v>5561</v>
      </c>
    </row>
    <row r="322" spans="1:5" ht="14.25">
      <c r="A322" s="93">
        <v>2120501</v>
      </c>
      <c r="B322" s="87" t="s">
        <v>1433</v>
      </c>
      <c r="C322" s="78">
        <v>1200</v>
      </c>
      <c r="D322" s="77" t="s">
        <v>1135</v>
      </c>
      <c r="E322">
        <f t="shared" ref="E322:E353" si="5">SUMIF(A:A,A322,C:C)</f>
        <v>5561</v>
      </c>
    </row>
    <row r="323" spans="1:5" ht="14.25">
      <c r="A323" s="93">
        <v>21299</v>
      </c>
      <c r="B323" s="87" t="s">
        <v>1706</v>
      </c>
      <c r="C323" s="78">
        <v>240</v>
      </c>
      <c r="D323" s="77" t="s">
        <v>1135</v>
      </c>
      <c r="E323">
        <f t="shared" si="5"/>
        <v>850</v>
      </c>
    </row>
    <row r="324" spans="1:5" ht="14.25">
      <c r="A324" s="93">
        <v>2129999</v>
      </c>
      <c r="B324" s="87" t="s">
        <v>1706</v>
      </c>
      <c r="C324" s="78">
        <v>240</v>
      </c>
      <c r="D324" s="77" t="s">
        <v>1135</v>
      </c>
      <c r="E324">
        <f t="shared" si="5"/>
        <v>850</v>
      </c>
    </row>
    <row r="325" spans="1:5" ht="14.25">
      <c r="A325" s="93">
        <v>213</v>
      </c>
      <c r="B325" s="87" t="s">
        <v>1635</v>
      </c>
      <c r="C325" s="78">
        <v>3098.35</v>
      </c>
      <c r="D325" s="77" t="s">
        <v>1135</v>
      </c>
      <c r="E325">
        <f t="shared" si="5"/>
        <v>4061.75</v>
      </c>
    </row>
    <row r="326" spans="1:5" ht="14.25">
      <c r="A326" s="93">
        <v>21301</v>
      </c>
      <c r="B326" s="87" t="s">
        <v>1449</v>
      </c>
      <c r="C326" s="78">
        <v>379.12</v>
      </c>
      <c r="D326" s="77" t="s">
        <v>1135</v>
      </c>
      <c r="E326">
        <f t="shared" si="5"/>
        <v>1259.52</v>
      </c>
    </row>
    <row r="327" spans="1:5" ht="14.25">
      <c r="A327" s="93">
        <v>2130199</v>
      </c>
      <c r="B327" s="87" t="s">
        <v>1459</v>
      </c>
      <c r="C327" s="78">
        <v>379.12</v>
      </c>
      <c r="D327" s="77" t="s">
        <v>1135</v>
      </c>
      <c r="E327">
        <f t="shared" si="5"/>
        <v>1254.52</v>
      </c>
    </row>
    <row r="328" spans="1:5" ht="14.25">
      <c r="A328" s="93">
        <v>21302</v>
      </c>
      <c r="B328" s="87" t="s">
        <v>1460</v>
      </c>
      <c r="C328" s="78">
        <v>10</v>
      </c>
      <c r="D328" s="77" t="s">
        <v>1135</v>
      </c>
      <c r="E328">
        <f t="shared" si="5"/>
        <v>23</v>
      </c>
    </row>
    <row r="329" spans="1:5" ht="14.25">
      <c r="A329" s="93">
        <v>2130299</v>
      </c>
      <c r="B329" s="87" t="s">
        <v>1466</v>
      </c>
      <c r="C329" s="78">
        <v>10</v>
      </c>
      <c r="D329" s="77" t="s">
        <v>1135</v>
      </c>
      <c r="E329">
        <f t="shared" si="5"/>
        <v>23</v>
      </c>
    </row>
    <row r="330" spans="1:5" ht="14.25">
      <c r="A330" s="93">
        <v>21303</v>
      </c>
      <c r="B330" s="87" t="s">
        <v>1467</v>
      </c>
      <c r="C330" s="78">
        <v>777.5</v>
      </c>
      <c r="D330" s="77" t="s">
        <v>1135</v>
      </c>
      <c r="E330">
        <f t="shared" si="5"/>
        <v>847.5</v>
      </c>
    </row>
    <row r="331" spans="1:5" ht="14.25">
      <c r="A331" s="93">
        <v>2130305</v>
      </c>
      <c r="B331" s="87" t="s">
        <v>1470</v>
      </c>
      <c r="C331" s="78">
        <v>367</v>
      </c>
      <c r="D331" s="77" t="s">
        <v>1135</v>
      </c>
      <c r="E331">
        <f t="shared" si="5"/>
        <v>367</v>
      </c>
    </row>
    <row r="332" spans="1:5" ht="14.25">
      <c r="A332" s="93">
        <v>2130314</v>
      </c>
      <c r="B332" s="87" t="s">
        <v>1474</v>
      </c>
      <c r="C332" s="78">
        <v>245</v>
      </c>
      <c r="D332" s="77" t="s">
        <v>1135</v>
      </c>
      <c r="E332">
        <f t="shared" si="5"/>
        <v>245</v>
      </c>
    </row>
    <row r="333" spans="1:5" ht="14.25">
      <c r="A333" s="93">
        <v>2130316</v>
      </c>
      <c r="B333" s="87" t="s">
        <v>1476</v>
      </c>
      <c r="C333" s="78">
        <v>165.5</v>
      </c>
      <c r="D333" s="77" t="s">
        <v>1135</v>
      </c>
      <c r="E333">
        <f t="shared" si="5"/>
        <v>235.5</v>
      </c>
    </row>
    <row r="334" spans="1:5" ht="14.25">
      <c r="A334" s="93">
        <v>21307</v>
      </c>
      <c r="B334" s="87" t="s">
        <v>1763</v>
      </c>
      <c r="C334" s="78">
        <v>1931.7299999999998</v>
      </c>
      <c r="D334" s="77" t="s">
        <v>1135</v>
      </c>
      <c r="E334">
        <f t="shared" si="5"/>
        <v>1931.7299999999998</v>
      </c>
    </row>
    <row r="335" spans="1:5" ht="14.25">
      <c r="A335" s="93">
        <v>2130705</v>
      </c>
      <c r="B335" s="87" t="s">
        <v>1487</v>
      </c>
      <c r="C335" s="78">
        <v>79.44</v>
      </c>
      <c r="D335" s="77" t="s">
        <v>1135</v>
      </c>
      <c r="E335">
        <f t="shared" si="5"/>
        <v>79.44</v>
      </c>
    </row>
    <row r="336" spans="1:5" ht="14.25">
      <c r="A336" s="93">
        <v>2130706</v>
      </c>
      <c r="B336" s="87" t="s">
        <v>1764</v>
      </c>
      <c r="C336" s="78">
        <v>1160.3499999999999</v>
      </c>
      <c r="D336" s="77" t="s">
        <v>1135</v>
      </c>
      <c r="E336">
        <f t="shared" si="5"/>
        <v>1160.3499999999999</v>
      </c>
    </row>
    <row r="337" spans="1:5" ht="14.25">
      <c r="A337" s="93">
        <v>2130707</v>
      </c>
      <c r="B337" s="87" t="s">
        <v>1489</v>
      </c>
      <c r="C337" s="78">
        <v>654.64</v>
      </c>
      <c r="D337" s="77" t="s">
        <v>1135</v>
      </c>
      <c r="E337">
        <f t="shared" si="5"/>
        <v>654.64</v>
      </c>
    </row>
    <row r="338" spans="1:5" ht="14.25">
      <c r="A338" s="93">
        <v>2130799</v>
      </c>
      <c r="B338" s="87" t="s">
        <v>1490</v>
      </c>
      <c r="C338" s="78">
        <v>37.299999999999997</v>
      </c>
      <c r="D338" s="77" t="s">
        <v>1135</v>
      </c>
      <c r="E338">
        <f t="shared" si="5"/>
        <v>37.299999999999997</v>
      </c>
    </row>
    <row r="339" spans="1:5" ht="14.25">
      <c r="A339" s="93">
        <v>215</v>
      </c>
      <c r="B339" s="87" t="s">
        <v>1765</v>
      </c>
      <c r="C339" s="78">
        <v>1673.31</v>
      </c>
      <c r="D339" s="77" t="s">
        <v>1135</v>
      </c>
      <c r="E339">
        <f t="shared" si="5"/>
        <v>2576.63</v>
      </c>
    </row>
    <row r="340" spans="1:5" ht="14.25">
      <c r="A340" s="93">
        <v>21505</v>
      </c>
      <c r="B340" s="87" t="s">
        <v>1678</v>
      </c>
      <c r="C340" s="78">
        <v>281.94</v>
      </c>
      <c r="D340" s="77" t="s">
        <v>1135</v>
      </c>
      <c r="E340">
        <f t="shared" si="5"/>
        <v>281.94</v>
      </c>
    </row>
    <row r="341" spans="1:5" ht="14.25">
      <c r="A341" s="93">
        <v>2150501</v>
      </c>
      <c r="B341" s="87" t="s">
        <v>1121</v>
      </c>
      <c r="C341" s="78">
        <v>281.94</v>
      </c>
      <c r="D341" s="77" t="s">
        <v>1135</v>
      </c>
      <c r="E341">
        <f t="shared" si="5"/>
        <v>281.94</v>
      </c>
    </row>
    <row r="342" spans="1:5" ht="14.25">
      <c r="A342" s="93">
        <v>21506</v>
      </c>
      <c r="B342" s="87" t="s">
        <v>1510</v>
      </c>
      <c r="C342" s="78">
        <v>91.37</v>
      </c>
      <c r="D342" s="77" t="s">
        <v>1135</v>
      </c>
      <c r="E342">
        <f t="shared" si="5"/>
        <v>184.69</v>
      </c>
    </row>
    <row r="343" spans="1:5" ht="14.25">
      <c r="A343" s="93">
        <v>2150601</v>
      </c>
      <c r="B343" s="87" t="s">
        <v>1121</v>
      </c>
      <c r="C343" s="78">
        <v>91.37</v>
      </c>
      <c r="D343" s="77" t="s">
        <v>1135</v>
      </c>
      <c r="E343">
        <f t="shared" si="5"/>
        <v>91.37</v>
      </c>
    </row>
    <row r="344" spans="1:5" ht="14.25">
      <c r="A344" s="93">
        <v>21508</v>
      </c>
      <c r="B344" s="87" t="s">
        <v>1512</v>
      </c>
      <c r="C344" s="78">
        <v>1300</v>
      </c>
      <c r="D344" s="77" t="s">
        <v>1135</v>
      </c>
      <c r="E344">
        <f t="shared" si="5"/>
        <v>2100</v>
      </c>
    </row>
    <row r="345" spans="1:5" ht="14.25">
      <c r="A345" s="93">
        <v>2150899</v>
      </c>
      <c r="B345" s="87" t="s">
        <v>1515</v>
      </c>
      <c r="C345" s="78">
        <v>1300</v>
      </c>
      <c r="D345" s="77" t="s">
        <v>1135</v>
      </c>
      <c r="E345">
        <f t="shared" si="5"/>
        <v>2100</v>
      </c>
    </row>
    <row r="346" spans="1:5" ht="14.25">
      <c r="A346" s="93">
        <v>216</v>
      </c>
      <c r="B346" s="87" t="s">
        <v>1666</v>
      </c>
      <c r="C346" s="78">
        <v>12.9</v>
      </c>
      <c r="D346" s="77" t="s">
        <v>1135</v>
      </c>
      <c r="E346">
        <f t="shared" si="5"/>
        <v>12.9</v>
      </c>
    </row>
    <row r="347" spans="1:5" ht="14.25">
      <c r="A347" s="93">
        <v>21699</v>
      </c>
      <c r="B347" s="87" t="s">
        <v>1766</v>
      </c>
      <c r="C347" s="78">
        <v>12.9</v>
      </c>
      <c r="D347" s="77" t="s">
        <v>1135</v>
      </c>
      <c r="E347">
        <f t="shared" si="5"/>
        <v>12.9</v>
      </c>
    </row>
    <row r="348" spans="1:5" ht="14.25">
      <c r="A348" s="93">
        <v>2169999</v>
      </c>
      <c r="B348" s="87" t="s">
        <v>1766</v>
      </c>
      <c r="C348" s="78">
        <v>12.9</v>
      </c>
      <c r="D348" s="77" t="s">
        <v>1135</v>
      </c>
      <c r="E348">
        <f t="shared" si="5"/>
        <v>12.9</v>
      </c>
    </row>
    <row r="349" spans="1:5" ht="14.25">
      <c r="A349" s="94">
        <v>221</v>
      </c>
      <c r="B349" s="79" t="s">
        <v>1767</v>
      </c>
      <c r="C349" s="78">
        <v>218.45</v>
      </c>
      <c r="D349" s="77" t="s">
        <v>1135</v>
      </c>
      <c r="E349">
        <f t="shared" si="5"/>
        <v>660.45</v>
      </c>
    </row>
    <row r="350" spans="1:5" ht="14.25">
      <c r="A350" s="93">
        <v>22102</v>
      </c>
      <c r="B350" s="87" t="s">
        <v>1545</v>
      </c>
      <c r="C350" s="78">
        <v>218.45</v>
      </c>
      <c r="D350" s="77" t="s">
        <v>1135</v>
      </c>
      <c r="E350">
        <f t="shared" si="5"/>
        <v>660.45</v>
      </c>
    </row>
    <row r="351" spans="1:5" ht="14.25">
      <c r="A351" s="93">
        <v>2210201</v>
      </c>
      <c r="B351" s="87" t="s">
        <v>1546</v>
      </c>
      <c r="C351" s="78">
        <v>178.35</v>
      </c>
      <c r="D351" s="77" t="s">
        <v>1135</v>
      </c>
      <c r="E351">
        <f t="shared" si="5"/>
        <v>538.35</v>
      </c>
    </row>
    <row r="352" spans="1:5" ht="14.25">
      <c r="A352" s="93">
        <v>2210202</v>
      </c>
      <c r="B352" s="87" t="s">
        <v>1547</v>
      </c>
      <c r="C352" s="78">
        <v>23.97</v>
      </c>
      <c r="D352" s="77" t="s">
        <v>1135</v>
      </c>
      <c r="E352">
        <f t="shared" si="5"/>
        <v>70.97</v>
      </c>
    </row>
    <row r="353" spans="1:5" ht="14.25">
      <c r="A353" s="93">
        <v>2210203</v>
      </c>
      <c r="B353" s="87" t="s">
        <v>1548</v>
      </c>
      <c r="C353" s="78">
        <v>16.13</v>
      </c>
      <c r="D353" s="77" t="s">
        <v>1135</v>
      </c>
      <c r="E353">
        <f t="shared" si="5"/>
        <v>51.129999999999995</v>
      </c>
    </row>
  </sheetData>
  <phoneticPr fontId="16" type="noConversion"/>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E1003"/>
  <sheetViews>
    <sheetView workbookViewId="0">
      <selection activeCell="C25" sqref="C25"/>
    </sheetView>
  </sheetViews>
  <sheetFormatPr defaultRowHeight="13.5"/>
  <sheetData>
    <row r="1" spans="1:5" ht="14.25">
      <c r="A1" s="117">
        <v>201</v>
      </c>
      <c r="B1" s="116" t="s">
        <v>1580</v>
      </c>
      <c r="C1" s="96">
        <v>7505</v>
      </c>
      <c r="D1" s="97" t="s">
        <v>1125</v>
      </c>
      <c r="E1">
        <f>SUMIF(A:A,A1,C:C)</f>
        <v>31424.95</v>
      </c>
    </row>
    <row r="2" spans="1:5" ht="14.25">
      <c r="A2" s="117">
        <v>20101</v>
      </c>
      <c r="B2" s="116" t="s">
        <v>1120</v>
      </c>
      <c r="C2" s="96">
        <v>5</v>
      </c>
      <c r="D2" s="97" t="s">
        <v>1125</v>
      </c>
      <c r="E2">
        <f t="shared" ref="E2:E65" si="0">SUMIF(A:A,A2,C:C)</f>
        <v>260.59000000000003</v>
      </c>
    </row>
    <row r="3" spans="1:5" ht="14.25">
      <c r="A3" s="117">
        <v>2010108</v>
      </c>
      <c r="B3" s="116" t="s">
        <v>1124</v>
      </c>
      <c r="C3" s="96">
        <v>5</v>
      </c>
      <c r="D3" s="97" t="s">
        <v>1125</v>
      </c>
      <c r="E3">
        <f t="shared" si="0"/>
        <v>45.8</v>
      </c>
    </row>
    <row r="4" spans="1:5" ht="14.25">
      <c r="A4" s="117">
        <v>20102</v>
      </c>
      <c r="B4" s="116" t="s">
        <v>1129</v>
      </c>
      <c r="C4" s="96">
        <v>5</v>
      </c>
      <c r="D4" s="97" t="s">
        <v>1125</v>
      </c>
      <c r="E4">
        <f t="shared" si="0"/>
        <v>90.34</v>
      </c>
    </row>
    <row r="5" spans="1:5" ht="14.25">
      <c r="A5" s="117">
        <v>2010202</v>
      </c>
      <c r="B5" s="116" t="s">
        <v>1581</v>
      </c>
      <c r="C5" s="96">
        <v>5</v>
      </c>
      <c r="D5" s="97" t="s">
        <v>1125</v>
      </c>
      <c r="E5">
        <f t="shared" si="0"/>
        <v>5</v>
      </c>
    </row>
    <row r="6" spans="1:5" ht="14.25">
      <c r="A6" s="117">
        <v>20103</v>
      </c>
      <c r="B6" s="116" t="s">
        <v>1131</v>
      </c>
      <c r="C6" s="96">
        <v>6685</v>
      </c>
      <c r="D6" s="97" t="s">
        <v>1125</v>
      </c>
      <c r="E6">
        <f t="shared" si="0"/>
        <v>25023.1</v>
      </c>
    </row>
    <row r="7" spans="1:5" ht="14.25">
      <c r="A7" s="117">
        <v>2010301</v>
      </c>
      <c r="B7" s="117" t="s">
        <v>1582</v>
      </c>
      <c r="C7" s="98">
        <v>5468</v>
      </c>
      <c r="D7" s="97" t="s">
        <v>1125</v>
      </c>
      <c r="E7">
        <f t="shared" si="0"/>
        <v>20323.7</v>
      </c>
    </row>
    <row r="8" spans="1:5" ht="14.25">
      <c r="A8" s="117">
        <v>2010302</v>
      </c>
      <c r="B8" s="117" t="s">
        <v>1583</v>
      </c>
      <c r="C8" s="98">
        <v>1065</v>
      </c>
      <c r="D8" s="97" t="s">
        <v>1125</v>
      </c>
      <c r="E8">
        <f t="shared" si="0"/>
        <v>1621.21</v>
      </c>
    </row>
    <row r="9" spans="1:5" ht="14.25">
      <c r="A9" s="117">
        <v>2010303</v>
      </c>
      <c r="B9" s="117" t="s">
        <v>1132</v>
      </c>
      <c r="C9" s="98">
        <v>152</v>
      </c>
      <c r="D9" s="97" t="s">
        <v>1125</v>
      </c>
      <c r="E9">
        <f t="shared" si="0"/>
        <v>518</v>
      </c>
    </row>
    <row r="10" spans="1:5" ht="14.25">
      <c r="A10" s="117">
        <v>20105</v>
      </c>
      <c r="B10" s="116" t="s">
        <v>1142</v>
      </c>
      <c r="C10" s="96">
        <v>47</v>
      </c>
      <c r="D10" s="97" t="s">
        <v>1125</v>
      </c>
      <c r="E10">
        <f t="shared" si="0"/>
        <v>389.79</v>
      </c>
    </row>
    <row r="11" spans="1:5" ht="14.25">
      <c r="A11" s="117">
        <v>2010501</v>
      </c>
      <c r="B11" s="117" t="s">
        <v>1584</v>
      </c>
      <c r="C11" s="98">
        <v>8</v>
      </c>
      <c r="D11" s="97" t="s">
        <v>1125</v>
      </c>
      <c r="E11">
        <f t="shared" si="0"/>
        <v>58.99</v>
      </c>
    </row>
    <row r="12" spans="1:5" ht="14.25">
      <c r="A12" s="117">
        <v>2010507</v>
      </c>
      <c r="B12" s="117" t="s">
        <v>1145</v>
      </c>
      <c r="C12" s="98">
        <v>12</v>
      </c>
      <c r="D12" s="97" t="s">
        <v>1125</v>
      </c>
      <c r="E12">
        <f t="shared" si="0"/>
        <v>83.5</v>
      </c>
    </row>
    <row r="13" spans="1:5" ht="14.25">
      <c r="A13" s="117">
        <v>2010508</v>
      </c>
      <c r="B13" s="117" t="s">
        <v>1146</v>
      </c>
      <c r="C13" s="98">
        <v>27</v>
      </c>
      <c r="D13" s="97" t="s">
        <v>1125</v>
      </c>
      <c r="E13">
        <f t="shared" si="0"/>
        <v>27</v>
      </c>
    </row>
    <row r="14" spans="1:5" ht="14.25">
      <c r="A14" s="117">
        <v>20106</v>
      </c>
      <c r="B14" s="116" t="s">
        <v>1148</v>
      </c>
      <c r="C14" s="96">
        <v>17</v>
      </c>
      <c r="D14" s="97" t="s">
        <v>1125</v>
      </c>
      <c r="E14">
        <f t="shared" si="0"/>
        <v>719.19999999999993</v>
      </c>
    </row>
    <row r="15" spans="1:5" ht="14.25">
      <c r="A15" s="117">
        <v>2010601</v>
      </c>
      <c r="B15" s="117" t="s">
        <v>1585</v>
      </c>
      <c r="C15" s="98">
        <v>17</v>
      </c>
      <c r="D15" s="97" t="s">
        <v>1125</v>
      </c>
      <c r="E15">
        <f t="shared" si="0"/>
        <v>280.90999999999997</v>
      </c>
    </row>
    <row r="16" spans="1:5" ht="14.25">
      <c r="A16" s="117">
        <v>20107</v>
      </c>
      <c r="B16" s="116" t="s">
        <v>1152</v>
      </c>
      <c r="C16" s="96">
        <v>10</v>
      </c>
      <c r="D16" s="97" t="s">
        <v>1125</v>
      </c>
      <c r="E16">
        <f t="shared" si="0"/>
        <v>10</v>
      </c>
    </row>
    <row r="17" spans="1:5" ht="14.25">
      <c r="A17" s="117">
        <v>2010750</v>
      </c>
      <c r="B17" s="117" t="s">
        <v>1154</v>
      </c>
      <c r="C17" s="98">
        <v>10</v>
      </c>
      <c r="D17" s="97" t="s">
        <v>1125</v>
      </c>
      <c r="E17">
        <f t="shared" si="0"/>
        <v>10</v>
      </c>
    </row>
    <row r="18" spans="1:5" ht="14.25">
      <c r="A18" s="117">
        <v>20108</v>
      </c>
      <c r="B18" s="116" t="s">
        <v>1156</v>
      </c>
      <c r="C18" s="96">
        <v>105</v>
      </c>
      <c r="D18" s="97" t="s">
        <v>1125</v>
      </c>
      <c r="E18">
        <f t="shared" si="0"/>
        <v>257.16999999999996</v>
      </c>
    </row>
    <row r="19" spans="1:5" ht="14.25">
      <c r="A19" s="117">
        <v>2010801</v>
      </c>
      <c r="B19" s="117" t="s">
        <v>1586</v>
      </c>
      <c r="C19" s="98">
        <v>105</v>
      </c>
      <c r="D19" s="97" t="s">
        <v>1125</v>
      </c>
      <c r="E19">
        <f t="shared" si="0"/>
        <v>124.21000000000001</v>
      </c>
    </row>
    <row r="20" spans="1:5" ht="14.25">
      <c r="A20" s="117">
        <v>20111</v>
      </c>
      <c r="B20" s="116" t="s">
        <v>1168</v>
      </c>
      <c r="C20" s="96">
        <v>29</v>
      </c>
      <c r="D20" s="97" t="s">
        <v>1125</v>
      </c>
      <c r="E20">
        <f t="shared" si="0"/>
        <v>378.55999999999995</v>
      </c>
    </row>
    <row r="21" spans="1:5" ht="14.25">
      <c r="A21" s="117">
        <v>2011101</v>
      </c>
      <c r="B21" s="117" t="s">
        <v>1587</v>
      </c>
      <c r="C21" s="98">
        <v>4</v>
      </c>
      <c r="D21" s="97" t="s">
        <v>1125</v>
      </c>
      <c r="E21">
        <f t="shared" si="0"/>
        <v>40.160000000000004</v>
      </c>
    </row>
    <row r="22" spans="1:5" ht="14.25">
      <c r="A22" s="117">
        <v>2011102</v>
      </c>
      <c r="B22" s="117" t="s">
        <v>1588</v>
      </c>
      <c r="C22" s="98">
        <v>25</v>
      </c>
      <c r="D22" s="97" t="s">
        <v>1125</v>
      </c>
      <c r="E22">
        <f t="shared" si="0"/>
        <v>25</v>
      </c>
    </row>
    <row r="23" spans="1:5" ht="14.25">
      <c r="A23" s="117">
        <v>20113</v>
      </c>
      <c r="B23" s="116" t="s">
        <v>1170</v>
      </c>
      <c r="C23" s="96">
        <v>3</v>
      </c>
      <c r="D23" s="97" t="s">
        <v>1125</v>
      </c>
      <c r="E23">
        <f t="shared" si="0"/>
        <v>499.7</v>
      </c>
    </row>
    <row r="24" spans="1:5" ht="14.25">
      <c r="A24" s="117">
        <v>2011350</v>
      </c>
      <c r="B24" s="117" t="s">
        <v>1589</v>
      </c>
      <c r="C24" s="98">
        <v>3</v>
      </c>
      <c r="D24" s="97" t="s">
        <v>1125</v>
      </c>
      <c r="E24">
        <f t="shared" si="0"/>
        <v>3</v>
      </c>
    </row>
    <row r="25" spans="1:5" ht="14.25">
      <c r="A25" s="117">
        <v>20129</v>
      </c>
      <c r="B25" s="116" t="s">
        <v>1191</v>
      </c>
      <c r="C25" s="96">
        <v>91</v>
      </c>
      <c r="D25" s="97" t="s">
        <v>1125</v>
      </c>
      <c r="E25">
        <f t="shared" si="0"/>
        <v>762.53</v>
      </c>
    </row>
    <row r="26" spans="1:5" ht="14.25">
      <c r="A26" s="117">
        <v>2012901</v>
      </c>
      <c r="B26" s="117" t="s">
        <v>1590</v>
      </c>
      <c r="C26" s="98">
        <v>3</v>
      </c>
      <c r="D26" s="97" t="s">
        <v>1125</v>
      </c>
      <c r="E26">
        <f t="shared" si="0"/>
        <v>138.71</v>
      </c>
    </row>
    <row r="27" spans="1:5" ht="14.25">
      <c r="A27" s="117">
        <v>2012902</v>
      </c>
      <c r="B27" s="117" t="s">
        <v>1192</v>
      </c>
      <c r="C27" s="98">
        <v>55</v>
      </c>
      <c r="D27" s="97" t="s">
        <v>1125</v>
      </c>
      <c r="E27">
        <f t="shared" si="0"/>
        <v>55</v>
      </c>
    </row>
    <row r="28" spans="1:5" ht="14.25">
      <c r="A28" s="117">
        <v>2012999</v>
      </c>
      <c r="B28" s="117" t="s">
        <v>1591</v>
      </c>
      <c r="C28" s="98">
        <v>33</v>
      </c>
      <c r="D28" s="97" t="s">
        <v>1125</v>
      </c>
      <c r="E28">
        <f t="shared" si="0"/>
        <v>568.81999999999994</v>
      </c>
    </row>
    <row r="29" spans="1:5" ht="14.25">
      <c r="A29" s="117">
        <v>20132</v>
      </c>
      <c r="B29" s="116" t="s">
        <v>1196</v>
      </c>
      <c r="C29" s="96">
        <v>308</v>
      </c>
      <c r="D29" s="97" t="s">
        <v>1125</v>
      </c>
      <c r="E29">
        <f t="shared" si="0"/>
        <v>1081.55</v>
      </c>
    </row>
    <row r="30" spans="1:5" ht="14.25">
      <c r="A30" s="117">
        <v>2013201</v>
      </c>
      <c r="B30" s="117" t="s">
        <v>1592</v>
      </c>
      <c r="C30" s="98">
        <v>4</v>
      </c>
      <c r="D30" s="97" t="s">
        <v>1125</v>
      </c>
      <c r="E30">
        <f t="shared" si="0"/>
        <v>38.79</v>
      </c>
    </row>
    <row r="31" spans="1:5" ht="14.25">
      <c r="A31" s="117">
        <v>2013202</v>
      </c>
      <c r="B31" s="117" t="s">
        <v>1593</v>
      </c>
      <c r="C31" s="98">
        <v>304</v>
      </c>
      <c r="D31" s="97" t="s">
        <v>1125</v>
      </c>
      <c r="E31">
        <f t="shared" si="0"/>
        <v>304</v>
      </c>
    </row>
    <row r="32" spans="1:5" ht="14.25">
      <c r="A32" s="117">
        <v>20133</v>
      </c>
      <c r="B32" s="116" t="s">
        <v>1198</v>
      </c>
      <c r="C32" s="96">
        <v>195</v>
      </c>
      <c r="D32" s="97" t="s">
        <v>1125</v>
      </c>
      <c r="E32">
        <f t="shared" si="0"/>
        <v>1173.03</v>
      </c>
    </row>
    <row r="33" spans="1:5" ht="14.25">
      <c r="A33" s="117">
        <v>2013301</v>
      </c>
      <c r="B33" s="117" t="s">
        <v>1594</v>
      </c>
      <c r="C33" s="98">
        <v>4</v>
      </c>
      <c r="D33" s="97" t="s">
        <v>1125</v>
      </c>
      <c r="E33">
        <f t="shared" si="0"/>
        <v>46.120000000000005</v>
      </c>
    </row>
    <row r="34" spans="1:5" ht="14.25">
      <c r="A34" s="117">
        <v>2013302</v>
      </c>
      <c r="B34" s="117" t="s">
        <v>1595</v>
      </c>
      <c r="C34" s="98">
        <v>191</v>
      </c>
      <c r="D34" s="97" t="s">
        <v>1125</v>
      </c>
      <c r="E34">
        <f t="shared" si="0"/>
        <v>191</v>
      </c>
    </row>
    <row r="35" spans="1:5" ht="14.25">
      <c r="A35" s="117">
        <v>20134</v>
      </c>
      <c r="B35" s="116" t="s">
        <v>1200</v>
      </c>
      <c r="C35" s="96">
        <v>5</v>
      </c>
      <c r="D35" s="97" t="s">
        <v>1125</v>
      </c>
      <c r="E35">
        <f t="shared" si="0"/>
        <v>8</v>
      </c>
    </row>
    <row r="36" spans="1:5" ht="14.25">
      <c r="A36" s="117">
        <v>2013499</v>
      </c>
      <c r="B36" s="117" t="s">
        <v>1596</v>
      </c>
      <c r="C36" s="98">
        <v>5</v>
      </c>
      <c r="D36" s="97" t="s">
        <v>1125</v>
      </c>
      <c r="E36">
        <f t="shared" si="0"/>
        <v>8</v>
      </c>
    </row>
    <row r="37" spans="1:5" ht="14.25">
      <c r="A37" s="117">
        <v>203</v>
      </c>
      <c r="B37" s="116" t="s">
        <v>1204</v>
      </c>
      <c r="C37" s="96">
        <v>14</v>
      </c>
      <c r="D37" s="97" t="s">
        <v>1125</v>
      </c>
      <c r="E37">
        <f t="shared" si="0"/>
        <v>14</v>
      </c>
    </row>
    <row r="38" spans="1:5" ht="14.25">
      <c r="A38" s="117">
        <v>20306</v>
      </c>
      <c r="B38" s="116" t="s">
        <v>1205</v>
      </c>
      <c r="C38" s="96">
        <v>11</v>
      </c>
      <c r="D38" s="97" t="s">
        <v>1125</v>
      </c>
      <c r="E38">
        <f t="shared" si="0"/>
        <v>11</v>
      </c>
    </row>
    <row r="39" spans="1:5" ht="14.25">
      <c r="A39" s="117">
        <v>2030601</v>
      </c>
      <c r="B39" s="117" t="s">
        <v>1206</v>
      </c>
      <c r="C39" s="98">
        <v>4</v>
      </c>
      <c r="D39" s="97" t="s">
        <v>1125</v>
      </c>
      <c r="E39">
        <f t="shared" si="0"/>
        <v>4</v>
      </c>
    </row>
    <row r="40" spans="1:5" ht="14.25">
      <c r="A40" s="117">
        <v>2030607</v>
      </c>
      <c r="B40" s="117" t="s">
        <v>1207</v>
      </c>
      <c r="C40" s="98">
        <v>7</v>
      </c>
      <c r="D40" s="97" t="s">
        <v>1125</v>
      </c>
      <c r="E40">
        <f t="shared" si="0"/>
        <v>7</v>
      </c>
    </row>
    <row r="41" spans="1:5" ht="14.25">
      <c r="A41" s="117">
        <v>20399</v>
      </c>
      <c r="B41" s="116" t="s">
        <v>1208</v>
      </c>
      <c r="C41" s="96">
        <v>3</v>
      </c>
      <c r="D41" s="97" t="s">
        <v>1125</v>
      </c>
      <c r="E41">
        <f t="shared" si="0"/>
        <v>3</v>
      </c>
    </row>
    <row r="42" spans="1:5" ht="14.25">
      <c r="A42" s="117">
        <v>2039901</v>
      </c>
      <c r="B42" s="117" t="s">
        <v>1209</v>
      </c>
      <c r="C42" s="98">
        <v>3</v>
      </c>
      <c r="D42" s="97" t="s">
        <v>1125</v>
      </c>
      <c r="E42">
        <f t="shared" si="0"/>
        <v>3</v>
      </c>
    </row>
    <row r="43" spans="1:5" ht="14.25">
      <c r="A43" s="117">
        <v>204</v>
      </c>
      <c r="B43" s="116" t="s">
        <v>1597</v>
      </c>
      <c r="C43" s="96">
        <v>1407</v>
      </c>
      <c r="D43" s="97" t="s">
        <v>1125</v>
      </c>
      <c r="E43">
        <f t="shared" si="0"/>
        <v>7049.36</v>
      </c>
    </row>
    <row r="44" spans="1:5" ht="14.25">
      <c r="A44" s="117">
        <v>20402</v>
      </c>
      <c r="B44" s="116" t="s">
        <v>1214</v>
      </c>
      <c r="C44" s="96">
        <v>1364</v>
      </c>
      <c r="D44" s="97" t="s">
        <v>1125</v>
      </c>
      <c r="E44">
        <f t="shared" si="0"/>
        <v>5756.03</v>
      </c>
    </row>
    <row r="45" spans="1:5" ht="14.25">
      <c r="A45" s="117">
        <v>2040204</v>
      </c>
      <c r="B45" s="117" t="s">
        <v>1215</v>
      </c>
      <c r="C45" s="98">
        <v>1251</v>
      </c>
      <c r="D45" s="97" t="s">
        <v>1125</v>
      </c>
      <c r="E45">
        <f t="shared" si="0"/>
        <v>4510.1499999999996</v>
      </c>
    </row>
    <row r="46" spans="1:5" ht="14.25">
      <c r="A46" s="117">
        <v>2040250</v>
      </c>
      <c r="B46" s="117" t="s">
        <v>1217</v>
      </c>
      <c r="C46" s="98">
        <v>113</v>
      </c>
      <c r="D46" s="97" t="s">
        <v>1125</v>
      </c>
      <c r="E46">
        <f t="shared" si="0"/>
        <v>113</v>
      </c>
    </row>
    <row r="47" spans="1:5" ht="14.25">
      <c r="A47" s="117">
        <v>20406</v>
      </c>
      <c r="B47" s="116" t="s">
        <v>1221</v>
      </c>
      <c r="C47" s="96">
        <v>43</v>
      </c>
      <c r="D47" s="97" t="s">
        <v>1125</v>
      </c>
      <c r="E47">
        <f t="shared" si="0"/>
        <v>492.36</v>
      </c>
    </row>
    <row r="48" spans="1:5" ht="14.25">
      <c r="A48" s="117">
        <v>2040604</v>
      </c>
      <c r="B48" s="117" t="s">
        <v>1598</v>
      </c>
      <c r="C48" s="98">
        <v>43</v>
      </c>
      <c r="D48" s="97" t="s">
        <v>1125</v>
      </c>
      <c r="E48">
        <f t="shared" si="0"/>
        <v>373.49</v>
      </c>
    </row>
    <row r="49" spans="1:5" ht="14.25">
      <c r="A49" s="117">
        <v>205</v>
      </c>
      <c r="B49" s="116" t="s">
        <v>1599</v>
      </c>
      <c r="C49" s="96">
        <v>1119</v>
      </c>
      <c r="D49" s="97" t="s">
        <v>1125</v>
      </c>
      <c r="E49">
        <f t="shared" si="0"/>
        <v>10637.18</v>
      </c>
    </row>
    <row r="50" spans="1:5" ht="14.25">
      <c r="A50" s="117">
        <v>20501</v>
      </c>
      <c r="B50" s="116" t="s">
        <v>1232</v>
      </c>
      <c r="C50" s="96">
        <v>978</v>
      </c>
      <c r="D50" s="97" t="s">
        <v>1125</v>
      </c>
      <c r="E50">
        <f t="shared" si="0"/>
        <v>4469.96</v>
      </c>
    </row>
    <row r="51" spans="1:5" ht="14.25">
      <c r="A51" s="117">
        <v>2050101</v>
      </c>
      <c r="B51" s="117" t="s">
        <v>1600</v>
      </c>
      <c r="C51" s="98">
        <v>133</v>
      </c>
      <c r="D51" s="97" t="s">
        <v>1125</v>
      </c>
      <c r="E51">
        <f t="shared" si="0"/>
        <v>269.27</v>
      </c>
    </row>
    <row r="52" spans="1:5" ht="14.25">
      <c r="A52" s="117">
        <v>2050102</v>
      </c>
      <c r="B52" s="117" t="s">
        <v>1233</v>
      </c>
      <c r="C52" s="98">
        <v>130</v>
      </c>
      <c r="D52" s="97" t="s">
        <v>1125</v>
      </c>
      <c r="E52">
        <f t="shared" si="0"/>
        <v>410</v>
      </c>
    </row>
    <row r="53" spans="1:5" ht="14.25">
      <c r="A53" s="117">
        <v>2050199</v>
      </c>
      <c r="B53" s="117" t="s">
        <v>1601</v>
      </c>
      <c r="C53" s="98">
        <v>715</v>
      </c>
      <c r="D53" s="97" t="s">
        <v>1125</v>
      </c>
      <c r="E53">
        <f t="shared" si="0"/>
        <v>3700.69</v>
      </c>
    </row>
    <row r="54" spans="1:5" ht="14.25">
      <c r="A54" s="117">
        <v>20502</v>
      </c>
      <c r="B54" s="116" t="s">
        <v>1237</v>
      </c>
      <c r="C54" s="96">
        <v>141</v>
      </c>
      <c r="D54" s="97" t="s">
        <v>1125</v>
      </c>
      <c r="E54">
        <f t="shared" si="0"/>
        <v>6151.2200000000012</v>
      </c>
    </row>
    <row r="55" spans="1:5" ht="14.25">
      <c r="A55" s="117">
        <v>2050201</v>
      </c>
      <c r="B55" s="117" t="s">
        <v>1602</v>
      </c>
      <c r="C55" s="98">
        <v>141</v>
      </c>
      <c r="D55" s="97" t="s">
        <v>1125</v>
      </c>
      <c r="E55">
        <f t="shared" si="0"/>
        <v>1877.37</v>
      </c>
    </row>
    <row r="56" spans="1:5" ht="14.25">
      <c r="A56" s="117">
        <v>206</v>
      </c>
      <c r="B56" s="116" t="s">
        <v>1603</v>
      </c>
      <c r="C56" s="96">
        <v>153</v>
      </c>
      <c r="D56" s="97" t="s">
        <v>1125</v>
      </c>
      <c r="E56">
        <f t="shared" si="0"/>
        <v>686.4</v>
      </c>
    </row>
    <row r="57" spans="1:5" ht="14.25">
      <c r="A57" s="117">
        <v>20601</v>
      </c>
      <c r="B57" s="116" t="s">
        <v>1260</v>
      </c>
      <c r="C57" s="96">
        <v>153</v>
      </c>
      <c r="D57" s="97" t="s">
        <v>1125</v>
      </c>
      <c r="E57">
        <f t="shared" si="0"/>
        <v>314.02</v>
      </c>
    </row>
    <row r="58" spans="1:5" ht="14.25">
      <c r="A58" s="117">
        <v>2060101</v>
      </c>
      <c r="B58" s="117" t="s">
        <v>1261</v>
      </c>
      <c r="C58" s="98">
        <v>3</v>
      </c>
      <c r="D58" s="97" t="s">
        <v>1125</v>
      </c>
      <c r="E58">
        <f t="shared" si="0"/>
        <v>144.02000000000001</v>
      </c>
    </row>
    <row r="59" spans="1:5" ht="14.25">
      <c r="A59" s="117">
        <v>2060102</v>
      </c>
      <c r="B59" s="117" t="s">
        <v>1262</v>
      </c>
      <c r="C59" s="98">
        <v>150</v>
      </c>
      <c r="D59" s="97" t="s">
        <v>1125</v>
      </c>
      <c r="E59">
        <f t="shared" si="0"/>
        <v>170</v>
      </c>
    </row>
    <row r="60" spans="1:5" ht="14.25">
      <c r="A60" s="117">
        <v>207</v>
      </c>
      <c r="B60" s="116" t="s">
        <v>1604</v>
      </c>
      <c r="C60" s="96">
        <v>44</v>
      </c>
      <c r="D60" s="97" t="s">
        <v>1125</v>
      </c>
      <c r="E60">
        <f t="shared" si="0"/>
        <v>663.72</v>
      </c>
    </row>
    <row r="61" spans="1:5" ht="14.25">
      <c r="A61" s="117">
        <v>20701</v>
      </c>
      <c r="B61" s="116" t="s">
        <v>1275</v>
      </c>
      <c r="C61" s="96">
        <v>8</v>
      </c>
      <c r="D61" s="97" t="s">
        <v>1125</v>
      </c>
      <c r="E61">
        <f t="shared" si="0"/>
        <v>547.12</v>
      </c>
    </row>
    <row r="62" spans="1:5" ht="14.25">
      <c r="A62" s="117">
        <v>2070109</v>
      </c>
      <c r="B62" s="117" t="s">
        <v>1605</v>
      </c>
      <c r="C62" s="98">
        <v>8</v>
      </c>
      <c r="D62" s="97" t="s">
        <v>1125</v>
      </c>
      <c r="E62">
        <f t="shared" si="0"/>
        <v>404.85999999999996</v>
      </c>
    </row>
    <row r="63" spans="1:5" ht="14.25">
      <c r="A63" s="117">
        <v>20703</v>
      </c>
      <c r="B63" s="116" t="s">
        <v>1286</v>
      </c>
      <c r="C63" s="96">
        <v>26</v>
      </c>
      <c r="D63" s="97" t="s">
        <v>1125</v>
      </c>
      <c r="E63">
        <f t="shared" si="0"/>
        <v>96.6</v>
      </c>
    </row>
    <row r="64" spans="1:5" ht="14.25">
      <c r="A64" s="117">
        <v>2070308</v>
      </c>
      <c r="B64" s="117" t="s">
        <v>1606</v>
      </c>
      <c r="C64" s="98">
        <v>26</v>
      </c>
      <c r="D64" s="97" t="s">
        <v>1125</v>
      </c>
      <c r="E64">
        <f t="shared" si="0"/>
        <v>89.5</v>
      </c>
    </row>
    <row r="65" spans="1:5" ht="14.25">
      <c r="A65" s="117">
        <v>20799</v>
      </c>
      <c r="B65" s="116" t="s">
        <v>1295</v>
      </c>
      <c r="C65" s="96">
        <v>10</v>
      </c>
      <c r="D65" s="97" t="s">
        <v>1125</v>
      </c>
      <c r="E65">
        <f t="shared" si="0"/>
        <v>10</v>
      </c>
    </row>
    <row r="66" spans="1:5" ht="14.25">
      <c r="A66" s="117">
        <v>2079999</v>
      </c>
      <c r="B66" s="117" t="s">
        <v>1296</v>
      </c>
      <c r="C66" s="98">
        <v>10</v>
      </c>
      <c r="D66" s="97" t="s">
        <v>1125</v>
      </c>
      <c r="E66">
        <f t="shared" ref="E66:E129" si="1">SUMIF(A:A,A66,C:C)</f>
        <v>10</v>
      </c>
    </row>
    <row r="67" spans="1:5" ht="14.25">
      <c r="A67" s="117">
        <v>208</v>
      </c>
      <c r="B67" s="116" t="s">
        <v>1607</v>
      </c>
      <c r="C67" s="96">
        <v>1857</v>
      </c>
      <c r="D67" s="97" t="s">
        <v>1125</v>
      </c>
      <c r="E67">
        <f t="shared" si="1"/>
        <v>23917.63</v>
      </c>
    </row>
    <row r="68" spans="1:5" ht="14.25">
      <c r="A68" s="117">
        <v>20801</v>
      </c>
      <c r="B68" s="116" t="s">
        <v>1298</v>
      </c>
      <c r="C68" s="96">
        <v>320</v>
      </c>
      <c r="D68" s="97" t="s">
        <v>1125</v>
      </c>
      <c r="E68">
        <f t="shared" si="1"/>
        <v>8091.2800000000007</v>
      </c>
    </row>
    <row r="69" spans="1:5" ht="14.25">
      <c r="A69" s="117">
        <v>2080101</v>
      </c>
      <c r="B69" s="117" t="s">
        <v>1299</v>
      </c>
      <c r="C69" s="98">
        <v>320</v>
      </c>
      <c r="D69" s="97" t="s">
        <v>1125</v>
      </c>
      <c r="E69">
        <f t="shared" si="1"/>
        <v>1392.77</v>
      </c>
    </row>
    <row r="70" spans="1:5" ht="14.25">
      <c r="A70" s="117">
        <v>20802</v>
      </c>
      <c r="B70" s="116" t="s">
        <v>1308</v>
      </c>
      <c r="C70" s="96">
        <v>185</v>
      </c>
      <c r="D70" s="97" t="s">
        <v>1125</v>
      </c>
      <c r="E70">
        <f t="shared" si="1"/>
        <v>4609.01</v>
      </c>
    </row>
    <row r="71" spans="1:5" ht="14.25">
      <c r="A71" s="117">
        <v>2080201</v>
      </c>
      <c r="B71" s="117" t="s">
        <v>1608</v>
      </c>
      <c r="C71" s="98">
        <v>54</v>
      </c>
      <c r="D71" s="97" t="s">
        <v>1125</v>
      </c>
      <c r="E71">
        <f t="shared" si="1"/>
        <v>916.67</v>
      </c>
    </row>
    <row r="72" spans="1:5" ht="14.25">
      <c r="A72" s="117">
        <v>2080204</v>
      </c>
      <c r="B72" s="117" t="s">
        <v>1609</v>
      </c>
      <c r="C72" s="98">
        <v>8</v>
      </c>
      <c r="D72" s="97" t="s">
        <v>1125</v>
      </c>
      <c r="E72">
        <f t="shared" si="1"/>
        <v>39.700000000000003</v>
      </c>
    </row>
    <row r="73" spans="1:5" ht="14.25">
      <c r="A73" s="117">
        <v>2080205</v>
      </c>
      <c r="B73" s="117" t="s">
        <v>1610</v>
      </c>
      <c r="C73" s="98">
        <v>70</v>
      </c>
      <c r="D73" s="97" t="s">
        <v>1125</v>
      </c>
      <c r="E73">
        <f t="shared" si="1"/>
        <v>88.8</v>
      </c>
    </row>
    <row r="74" spans="1:5" ht="14.25">
      <c r="A74" s="117">
        <v>2080206</v>
      </c>
      <c r="B74" s="117" t="s">
        <v>1311</v>
      </c>
      <c r="C74" s="98">
        <v>30</v>
      </c>
      <c r="D74" s="97" t="s">
        <v>1125</v>
      </c>
      <c r="E74">
        <f t="shared" si="1"/>
        <v>30</v>
      </c>
    </row>
    <row r="75" spans="1:5" ht="14.25">
      <c r="A75" s="117">
        <v>2080208</v>
      </c>
      <c r="B75" s="117" t="s">
        <v>1611</v>
      </c>
      <c r="C75" s="98">
        <v>23</v>
      </c>
      <c r="D75" s="97" t="s">
        <v>1125</v>
      </c>
      <c r="E75">
        <f t="shared" si="1"/>
        <v>728.5</v>
      </c>
    </row>
    <row r="76" spans="1:5" ht="14.25">
      <c r="A76" s="117">
        <v>20803</v>
      </c>
      <c r="B76" s="116" t="s">
        <v>1315</v>
      </c>
      <c r="C76" s="96">
        <v>26</v>
      </c>
      <c r="D76" s="97" t="s">
        <v>1125</v>
      </c>
      <c r="E76">
        <f t="shared" si="1"/>
        <v>526</v>
      </c>
    </row>
    <row r="77" spans="1:5" ht="14.25">
      <c r="A77" s="117">
        <v>2080308</v>
      </c>
      <c r="B77" s="117" t="s">
        <v>1612</v>
      </c>
      <c r="C77" s="98">
        <v>26</v>
      </c>
      <c r="D77" s="97" t="s">
        <v>1125</v>
      </c>
      <c r="E77">
        <f t="shared" si="1"/>
        <v>48.5</v>
      </c>
    </row>
    <row r="78" spans="1:5" ht="14.25">
      <c r="A78" s="117">
        <v>20808</v>
      </c>
      <c r="B78" s="116" t="s">
        <v>1331</v>
      </c>
      <c r="C78" s="96">
        <v>248</v>
      </c>
      <c r="D78" s="97" t="s">
        <v>1125</v>
      </c>
      <c r="E78">
        <f t="shared" si="1"/>
        <v>2524.3999999999996</v>
      </c>
    </row>
    <row r="79" spans="1:5" ht="14.25">
      <c r="A79" s="117">
        <v>2080805</v>
      </c>
      <c r="B79" s="117" t="s">
        <v>1613</v>
      </c>
      <c r="C79" s="98">
        <v>62</v>
      </c>
      <c r="D79" s="97" t="s">
        <v>1125</v>
      </c>
      <c r="E79">
        <f t="shared" si="1"/>
        <v>435</v>
      </c>
    </row>
    <row r="80" spans="1:5" ht="14.25">
      <c r="A80" s="117">
        <v>2080899</v>
      </c>
      <c r="B80" s="117" t="s">
        <v>1614</v>
      </c>
      <c r="C80" s="98">
        <v>186</v>
      </c>
      <c r="D80" s="97" t="s">
        <v>1125</v>
      </c>
      <c r="E80">
        <f t="shared" si="1"/>
        <v>1383</v>
      </c>
    </row>
    <row r="81" spans="1:5" ht="14.25">
      <c r="A81" s="117">
        <v>20809</v>
      </c>
      <c r="B81" s="116" t="s">
        <v>1338</v>
      </c>
      <c r="C81" s="96">
        <v>68</v>
      </c>
      <c r="D81" s="97" t="s">
        <v>1125</v>
      </c>
      <c r="E81">
        <f t="shared" si="1"/>
        <v>221.1</v>
      </c>
    </row>
    <row r="82" spans="1:5" ht="14.25">
      <c r="A82" s="117">
        <v>2080999</v>
      </c>
      <c r="B82" s="117" t="s">
        <v>1615</v>
      </c>
      <c r="C82" s="98">
        <v>68</v>
      </c>
      <c r="D82" s="97" t="s">
        <v>1125</v>
      </c>
      <c r="E82">
        <f t="shared" si="1"/>
        <v>102</v>
      </c>
    </row>
    <row r="83" spans="1:5" ht="14.25">
      <c r="A83" s="117">
        <v>20810</v>
      </c>
      <c r="B83" s="116" t="s">
        <v>1343</v>
      </c>
      <c r="C83" s="96">
        <v>375</v>
      </c>
      <c r="D83" s="97" t="s">
        <v>1125</v>
      </c>
      <c r="E83">
        <f t="shared" si="1"/>
        <v>2330.2400000000002</v>
      </c>
    </row>
    <row r="84" spans="1:5" ht="14.25">
      <c r="A84" s="117">
        <v>2081002</v>
      </c>
      <c r="B84" s="117" t="s">
        <v>1616</v>
      </c>
      <c r="C84" s="98">
        <v>362</v>
      </c>
      <c r="D84" s="97" t="s">
        <v>1125</v>
      </c>
      <c r="E84">
        <f t="shared" si="1"/>
        <v>1287.3399999999999</v>
      </c>
    </row>
    <row r="85" spans="1:5" ht="14.25">
      <c r="A85" s="117">
        <v>2081004</v>
      </c>
      <c r="B85" s="117" t="s">
        <v>1617</v>
      </c>
      <c r="C85" s="98">
        <v>13</v>
      </c>
      <c r="D85" s="97" t="s">
        <v>1125</v>
      </c>
      <c r="E85">
        <f t="shared" si="1"/>
        <v>53.7</v>
      </c>
    </row>
    <row r="86" spans="1:5" ht="14.25">
      <c r="A86" s="117">
        <v>20811</v>
      </c>
      <c r="B86" s="116" t="s">
        <v>1349</v>
      </c>
      <c r="C86" s="96">
        <v>79</v>
      </c>
      <c r="D86" s="97" t="s">
        <v>1125</v>
      </c>
      <c r="E86">
        <f t="shared" si="1"/>
        <v>400.19</v>
      </c>
    </row>
    <row r="87" spans="1:5" ht="14.25">
      <c r="A87" s="117">
        <v>2081105</v>
      </c>
      <c r="B87" s="117" t="s">
        <v>1618</v>
      </c>
      <c r="C87" s="98">
        <v>74</v>
      </c>
      <c r="D87" s="97" t="s">
        <v>1125</v>
      </c>
      <c r="E87">
        <f t="shared" si="1"/>
        <v>181</v>
      </c>
    </row>
    <row r="88" spans="1:5" ht="14.25">
      <c r="A88" s="117">
        <v>2081199</v>
      </c>
      <c r="B88" s="117" t="s">
        <v>1619</v>
      </c>
      <c r="C88" s="98">
        <v>5</v>
      </c>
      <c r="D88" s="97" t="s">
        <v>1125</v>
      </c>
      <c r="E88">
        <f t="shared" si="1"/>
        <v>209.19</v>
      </c>
    </row>
    <row r="89" spans="1:5" ht="14.25">
      <c r="A89" s="117">
        <v>20819</v>
      </c>
      <c r="B89" s="116" t="s">
        <v>1359</v>
      </c>
      <c r="C89" s="96">
        <v>311</v>
      </c>
      <c r="D89" s="97" t="s">
        <v>1125</v>
      </c>
      <c r="E89">
        <f t="shared" si="1"/>
        <v>1543.02</v>
      </c>
    </row>
    <row r="90" spans="1:5" ht="14.25">
      <c r="A90" s="117">
        <v>2081901</v>
      </c>
      <c r="B90" s="117" t="s">
        <v>1620</v>
      </c>
      <c r="C90" s="98">
        <v>175</v>
      </c>
      <c r="D90" s="97" t="s">
        <v>1125</v>
      </c>
      <c r="E90">
        <f t="shared" si="1"/>
        <v>439.22</v>
      </c>
    </row>
    <row r="91" spans="1:5" ht="14.25">
      <c r="A91" s="117">
        <v>2081902</v>
      </c>
      <c r="B91" s="117" t="s">
        <v>1621</v>
      </c>
      <c r="C91" s="98">
        <v>136</v>
      </c>
      <c r="D91" s="97" t="s">
        <v>1125</v>
      </c>
      <c r="E91">
        <f t="shared" si="1"/>
        <v>1103.8</v>
      </c>
    </row>
    <row r="92" spans="1:5" ht="14.25">
      <c r="A92" s="117">
        <v>20820</v>
      </c>
      <c r="B92" s="116" t="s">
        <v>1362</v>
      </c>
      <c r="C92" s="96">
        <v>245</v>
      </c>
      <c r="D92" s="97" t="s">
        <v>1125</v>
      </c>
      <c r="E92">
        <f t="shared" si="1"/>
        <v>439.41</v>
      </c>
    </row>
    <row r="93" spans="1:5" ht="14.25">
      <c r="A93" s="117">
        <v>2082001</v>
      </c>
      <c r="B93" s="117" t="s">
        <v>1622</v>
      </c>
      <c r="C93" s="98">
        <v>245</v>
      </c>
      <c r="D93" s="97" t="s">
        <v>1125</v>
      </c>
      <c r="E93">
        <f t="shared" si="1"/>
        <v>439.41</v>
      </c>
    </row>
    <row r="94" spans="1:5" ht="14.25">
      <c r="A94" s="117">
        <v>210</v>
      </c>
      <c r="B94" s="116" t="s">
        <v>1371</v>
      </c>
      <c r="C94" s="96">
        <v>1190</v>
      </c>
      <c r="D94" s="97" t="s">
        <v>1125</v>
      </c>
      <c r="E94">
        <f t="shared" si="1"/>
        <v>12825.82</v>
      </c>
    </row>
    <row r="95" spans="1:5" ht="14.25">
      <c r="A95" s="117">
        <v>21003</v>
      </c>
      <c r="B95" s="116" t="s">
        <v>1378</v>
      </c>
      <c r="C95" s="96">
        <v>82</v>
      </c>
      <c r="D95" s="97" t="s">
        <v>1125</v>
      </c>
      <c r="E95">
        <f t="shared" si="1"/>
        <v>4116.3</v>
      </c>
    </row>
    <row r="96" spans="1:5" ht="14.25">
      <c r="A96" s="117">
        <v>2100302</v>
      </c>
      <c r="B96" s="117" t="s">
        <v>1380</v>
      </c>
      <c r="C96" s="98">
        <v>75</v>
      </c>
      <c r="D96" s="97" t="s">
        <v>1125</v>
      </c>
      <c r="E96">
        <f t="shared" si="1"/>
        <v>2839.3</v>
      </c>
    </row>
    <row r="97" spans="1:5" ht="14.25">
      <c r="A97" s="117">
        <v>2100399</v>
      </c>
      <c r="B97" s="117" t="s">
        <v>1381</v>
      </c>
      <c r="C97" s="98">
        <v>7</v>
      </c>
      <c r="D97" s="97" t="s">
        <v>1125</v>
      </c>
      <c r="E97">
        <f t="shared" si="1"/>
        <v>7</v>
      </c>
    </row>
    <row r="98" spans="1:5" ht="14.25">
      <c r="A98" s="117">
        <v>21004</v>
      </c>
      <c r="B98" s="116" t="s">
        <v>1382</v>
      </c>
      <c r="C98" s="96">
        <v>111</v>
      </c>
      <c r="D98" s="97" t="s">
        <v>1125</v>
      </c>
      <c r="E98">
        <f t="shared" si="1"/>
        <v>505.90999999999997</v>
      </c>
    </row>
    <row r="99" spans="1:5" ht="14.25">
      <c r="A99" s="117">
        <v>2100408</v>
      </c>
      <c r="B99" s="117" t="s">
        <v>1623</v>
      </c>
      <c r="C99" s="98">
        <v>111</v>
      </c>
      <c r="D99" s="97" t="s">
        <v>1125</v>
      </c>
      <c r="E99">
        <f t="shared" si="1"/>
        <v>131</v>
      </c>
    </row>
    <row r="100" spans="1:5" ht="14.25">
      <c r="A100" s="117">
        <v>21005</v>
      </c>
      <c r="B100" s="116" t="s">
        <v>1390</v>
      </c>
      <c r="C100" s="96">
        <v>779</v>
      </c>
      <c r="D100" s="97" t="s">
        <v>1125</v>
      </c>
      <c r="E100">
        <f t="shared" si="1"/>
        <v>5557.75</v>
      </c>
    </row>
    <row r="101" spans="1:5" ht="14.25">
      <c r="A101" s="117">
        <v>2100506</v>
      </c>
      <c r="B101" s="117" t="s">
        <v>1624</v>
      </c>
      <c r="C101" s="98">
        <v>779</v>
      </c>
      <c r="D101" s="97" t="s">
        <v>1125</v>
      </c>
      <c r="E101">
        <f t="shared" si="1"/>
        <v>4426</v>
      </c>
    </row>
    <row r="102" spans="1:5" ht="14.25">
      <c r="A102" s="117">
        <v>21007</v>
      </c>
      <c r="B102" s="116" t="s">
        <v>1399</v>
      </c>
      <c r="C102" s="96">
        <v>208</v>
      </c>
      <c r="D102" s="97" t="s">
        <v>1125</v>
      </c>
      <c r="E102">
        <f t="shared" si="1"/>
        <v>2199.9299999999998</v>
      </c>
    </row>
    <row r="103" spans="1:5" ht="14.25">
      <c r="A103" s="117">
        <v>2100716</v>
      </c>
      <c r="B103" s="117" t="s">
        <v>1625</v>
      </c>
      <c r="C103" s="98">
        <v>10</v>
      </c>
      <c r="D103" s="97" t="s">
        <v>1125</v>
      </c>
      <c r="E103">
        <f t="shared" si="1"/>
        <v>143.68</v>
      </c>
    </row>
    <row r="104" spans="1:5" ht="14.25">
      <c r="A104" s="117">
        <v>2100717</v>
      </c>
      <c r="B104" s="117" t="s">
        <v>1626</v>
      </c>
      <c r="C104" s="98">
        <v>198</v>
      </c>
      <c r="D104" s="97" t="s">
        <v>1125</v>
      </c>
      <c r="E104">
        <f t="shared" si="1"/>
        <v>562.22</v>
      </c>
    </row>
    <row r="105" spans="1:5" ht="14.25">
      <c r="A105" s="117">
        <v>21010</v>
      </c>
      <c r="B105" s="116" t="s">
        <v>1404</v>
      </c>
      <c r="C105" s="96">
        <v>10</v>
      </c>
      <c r="D105" s="97" t="s">
        <v>1125</v>
      </c>
      <c r="E105">
        <f t="shared" si="1"/>
        <v>43.5</v>
      </c>
    </row>
    <row r="106" spans="1:5" ht="14.25">
      <c r="A106" s="117">
        <v>2101050</v>
      </c>
      <c r="B106" s="117" t="s">
        <v>1407</v>
      </c>
      <c r="C106" s="98">
        <v>10</v>
      </c>
      <c r="D106" s="97" t="s">
        <v>1125</v>
      </c>
      <c r="E106">
        <f t="shared" si="1"/>
        <v>10</v>
      </c>
    </row>
    <row r="107" spans="1:5" ht="14.25">
      <c r="A107" s="117">
        <v>211</v>
      </c>
      <c r="B107" s="116" t="s">
        <v>1627</v>
      </c>
      <c r="C107" s="96">
        <v>5</v>
      </c>
      <c r="D107" s="97" t="s">
        <v>1125</v>
      </c>
      <c r="E107">
        <f t="shared" si="1"/>
        <v>496.46999999999997</v>
      </c>
    </row>
    <row r="108" spans="1:5" ht="14.25">
      <c r="A108" s="117">
        <v>21101</v>
      </c>
      <c r="B108" s="116" t="s">
        <v>1411</v>
      </c>
      <c r="C108" s="96">
        <v>5</v>
      </c>
      <c r="D108" s="97" t="s">
        <v>1125</v>
      </c>
      <c r="E108">
        <f t="shared" si="1"/>
        <v>5</v>
      </c>
    </row>
    <row r="109" spans="1:5" ht="14.25">
      <c r="A109" s="117">
        <v>2110102</v>
      </c>
      <c r="B109" s="117" t="s">
        <v>1628</v>
      </c>
      <c r="C109" s="98">
        <v>5</v>
      </c>
      <c r="D109" s="97" t="s">
        <v>1125</v>
      </c>
      <c r="E109">
        <f t="shared" si="1"/>
        <v>5</v>
      </c>
    </row>
    <row r="110" spans="1:5" ht="14.25">
      <c r="A110" s="117">
        <v>212</v>
      </c>
      <c r="B110" s="116" t="s">
        <v>1629</v>
      </c>
      <c r="C110" s="96">
        <v>18003</v>
      </c>
      <c r="D110" s="97" t="s">
        <v>1125</v>
      </c>
      <c r="E110">
        <f t="shared" si="1"/>
        <v>48187.57</v>
      </c>
    </row>
    <row r="111" spans="1:5" ht="14.25">
      <c r="A111" s="117">
        <v>21201</v>
      </c>
      <c r="B111" s="116" t="s">
        <v>1423</v>
      </c>
      <c r="C111" s="96">
        <v>3752</v>
      </c>
      <c r="D111" s="97" t="s">
        <v>1125</v>
      </c>
      <c r="E111">
        <f t="shared" si="1"/>
        <v>13319.57</v>
      </c>
    </row>
    <row r="112" spans="1:5" ht="14.25">
      <c r="A112" s="117">
        <v>2120104</v>
      </c>
      <c r="B112" s="117" t="s">
        <v>1630</v>
      </c>
      <c r="C112" s="98">
        <v>3355</v>
      </c>
      <c r="D112" s="97" t="s">
        <v>1125</v>
      </c>
      <c r="E112">
        <f t="shared" si="1"/>
        <v>10238.83</v>
      </c>
    </row>
    <row r="113" spans="1:5" ht="14.25">
      <c r="A113" s="117">
        <v>2120199</v>
      </c>
      <c r="B113" s="117" t="s">
        <v>1631</v>
      </c>
      <c r="C113" s="98">
        <v>397</v>
      </c>
      <c r="D113" s="97" t="s">
        <v>1125</v>
      </c>
      <c r="E113">
        <f t="shared" si="1"/>
        <v>1761.3600000000001</v>
      </c>
    </row>
    <row r="114" spans="1:5" ht="14.25">
      <c r="A114" s="117">
        <v>21202</v>
      </c>
      <c r="B114" s="116" t="s">
        <v>1428</v>
      </c>
      <c r="C114" s="96">
        <v>13</v>
      </c>
      <c r="D114" s="97" t="s">
        <v>1125</v>
      </c>
      <c r="E114">
        <f t="shared" si="1"/>
        <v>448</v>
      </c>
    </row>
    <row r="115" spans="1:5" ht="14.25">
      <c r="A115" s="117">
        <v>2120201</v>
      </c>
      <c r="B115" s="117" t="s">
        <v>1632</v>
      </c>
      <c r="C115" s="98">
        <v>13</v>
      </c>
      <c r="D115" s="97" t="s">
        <v>1125</v>
      </c>
      <c r="E115">
        <f t="shared" si="1"/>
        <v>448</v>
      </c>
    </row>
    <row r="116" spans="1:5" ht="14.25">
      <c r="A116" s="117">
        <v>21203</v>
      </c>
      <c r="B116" s="116" t="s">
        <v>1430</v>
      </c>
      <c r="C116" s="96">
        <v>14133</v>
      </c>
      <c r="D116" s="97" t="s">
        <v>1125</v>
      </c>
      <c r="E116">
        <f t="shared" si="1"/>
        <v>26754</v>
      </c>
    </row>
    <row r="117" spans="1:5" ht="14.25">
      <c r="A117" s="117">
        <v>2120303</v>
      </c>
      <c r="B117" s="117" t="s">
        <v>1633</v>
      </c>
      <c r="C117" s="98">
        <v>3122</v>
      </c>
      <c r="D117" s="97" t="s">
        <v>1125</v>
      </c>
      <c r="E117">
        <f t="shared" si="1"/>
        <v>6495</v>
      </c>
    </row>
    <row r="118" spans="1:5" ht="14.25">
      <c r="A118" s="117">
        <v>2120399</v>
      </c>
      <c r="B118" s="117" t="s">
        <v>1432</v>
      </c>
      <c r="C118" s="98">
        <v>11011</v>
      </c>
      <c r="D118" s="97" t="s">
        <v>1125</v>
      </c>
      <c r="E118">
        <f t="shared" si="1"/>
        <v>20259</v>
      </c>
    </row>
    <row r="119" spans="1:5" ht="14.25">
      <c r="A119" s="117">
        <v>21205</v>
      </c>
      <c r="B119" s="116" t="s">
        <v>1433</v>
      </c>
      <c r="C119" s="96">
        <v>105</v>
      </c>
      <c r="D119" s="97" t="s">
        <v>1125</v>
      </c>
      <c r="E119">
        <f t="shared" si="1"/>
        <v>6566</v>
      </c>
    </row>
    <row r="120" spans="1:5" ht="14.25">
      <c r="A120" s="117">
        <v>2120501</v>
      </c>
      <c r="B120" s="117" t="s">
        <v>1634</v>
      </c>
      <c r="C120" s="98">
        <v>105</v>
      </c>
      <c r="D120" s="97" t="s">
        <v>1125</v>
      </c>
      <c r="E120">
        <f t="shared" si="1"/>
        <v>6566</v>
      </c>
    </row>
    <row r="121" spans="1:5" ht="14.25">
      <c r="A121" s="117">
        <v>213</v>
      </c>
      <c r="B121" s="116" t="s">
        <v>1635</v>
      </c>
      <c r="C121" s="96">
        <v>4234</v>
      </c>
      <c r="D121" s="97" t="s">
        <v>1125</v>
      </c>
      <c r="E121">
        <f t="shared" si="1"/>
        <v>11620.69</v>
      </c>
    </row>
    <row r="122" spans="1:5" ht="14.25">
      <c r="A122" s="117">
        <v>21301</v>
      </c>
      <c r="B122" s="116" t="s">
        <v>1449</v>
      </c>
      <c r="C122" s="96">
        <v>829</v>
      </c>
      <c r="D122" s="97" t="s">
        <v>1125</v>
      </c>
      <c r="E122">
        <f t="shared" si="1"/>
        <v>3717.75</v>
      </c>
    </row>
    <row r="123" spans="1:5" ht="14.25">
      <c r="A123" s="117">
        <v>2130101</v>
      </c>
      <c r="B123" s="116" t="s">
        <v>1636</v>
      </c>
      <c r="C123" s="96">
        <v>753</v>
      </c>
      <c r="D123" s="97" t="s">
        <v>1125</v>
      </c>
      <c r="E123">
        <f t="shared" si="1"/>
        <v>753</v>
      </c>
    </row>
    <row r="124" spans="1:5" ht="14.25">
      <c r="A124" s="151">
        <v>2130111</v>
      </c>
      <c r="B124" s="116" t="s">
        <v>1455</v>
      </c>
      <c r="C124" s="96">
        <v>76</v>
      </c>
      <c r="D124" s="97" t="s">
        <v>1125</v>
      </c>
      <c r="E124">
        <f t="shared" si="1"/>
        <v>76</v>
      </c>
    </row>
    <row r="125" spans="1:5" ht="14.25">
      <c r="A125" s="117">
        <v>21302</v>
      </c>
      <c r="B125" s="116" t="s">
        <v>1460</v>
      </c>
      <c r="C125" s="96">
        <v>10</v>
      </c>
      <c r="D125" s="97" t="s">
        <v>1125</v>
      </c>
      <c r="E125">
        <f t="shared" si="1"/>
        <v>53</v>
      </c>
    </row>
    <row r="126" spans="1:5" ht="14.25">
      <c r="A126" s="117">
        <v>2130234</v>
      </c>
      <c r="B126" s="116" t="s">
        <v>1637</v>
      </c>
      <c r="C126" s="96">
        <v>10</v>
      </c>
      <c r="D126" s="97" t="s">
        <v>1125</v>
      </c>
      <c r="E126">
        <f t="shared" si="1"/>
        <v>30</v>
      </c>
    </row>
    <row r="127" spans="1:5" ht="14.25">
      <c r="A127" s="117">
        <v>21303</v>
      </c>
      <c r="B127" s="116" t="s">
        <v>1467</v>
      </c>
      <c r="C127" s="96">
        <v>95</v>
      </c>
      <c r="D127" s="97" t="s">
        <v>1125</v>
      </c>
      <c r="E127">
        <f t="shared" si="1"/>
        <v>1833.5</v>
      </c>
    </row>
    <row r="128" spans="1:5" ht="14.25">
      <c r="A128" s="117">
        <v>2130314</v>
      </c>
      <c r="B128" s="116" t="s">
        <v>1638</v>
      </c>
      <c r="C128" s="96">
        <v>95</v>
      </c>
      <c r="D128" s="97" t="s">
        <v>1125</v>
      </c>
      <c r="E128">
        <f t="shared" si="1"/>
        <v>415</v>
      </c>
    </row>
    <row r="129" spans="1:5" ht="14.25">
      <c r="A129" s="117">
        <v>21307</v>
      </c>
      <c r="B129" s="116" t="s">
        <v>1485</v>
      </c>
      <c r="C129" s="96">
        <v>3300</v>
      </c>
      <c r="D129" s="97" t="s">
        <v>1125</v>
      </c>
      <c r="E129">
        <f t="shared" si="1"/>
        <v>5954.44</v>
      </c>
    </row>
    <row r="130" spans="1:5" ht="14.25">
      <c r="A130" s="151">
        <v>2130706</v>
      </c>
      <c r="B130" s="118" t="s">
        <v>1488</v>
      </c>
      <c r="C130" s="96">
        <v>3300</v>
      </c>
      <c r="D130" s="97" t="s">
        <v>1125</v>
      </c>
      <c r="E130">
        <f t="shared" ref="E130:E193" si="2">SUMIF(A:A,A130,C:C)</f>
        <v>4460.3500000000004</v>
      </c>
    </row>
    <row r="131" spans="1:5" ht="14.25">
      <c r="A131" s="117">
        <v>215</v>
      </c>
      <c r="B131" s="116" t="s">
        <v>1501</v>
      </c>
      <c r="C131" s="96">
        <v>47</v>
      </c>
      <c r="D131" s="97" t="s">
        <v>1125</v>
      </c>
      <c r="E131">
        <f t="shared" si="2"/>
        <v>10353.449999999999</v>
      </c>
    </row>
    <row r="132" spans="1:5" ht="14.25">
      <c r="A132" s="117">
        <v>21506</v>
      </c>
      <c r="B132" s="116" t="s">
        <v>1510</v>
      </c>
      <c r="C132" s="96">
        <v>42</v>
      </c>
      <c r="D132" s="97" t="s">
        <v>1125</v>
      </c>
      <c r="E132">
        <f t="shared" si="2"/>
        <v>496.51</v>
      </c>
    </row>
    <row r="133" spans="1:5" ht="14.25">
      <c r="A133" s="117">
        <v>2150601</v>
      </c>
      <c r="B133" s="116" t="s">
        <v>1639</v>
      </c>
      <c r="C133" s="96">
        <v>6</v>
      </c>
      <c r="D133" s="97" t="s">
        <v>1125</v>
      </c>
      <c r="E133">
        <f t="shared" si="2"/>
        <v>247.37</v>
      </c>
    </row>
    <row r="134" spans="1:5" ht="14.25">
      <c r="A134" s="117">
        <v>2150602</v>
      </c>
      <c r="B134" s="116" t="s">
        <v>1640</v>
      </c>
      <c r="C134" s="96">
        <v>36</v>
      </c>
      <c r="D134" s="97" t="s">
        <v>1125</v>
      </c>
      <c r="E134">
        <f t="shared" si="2"/>
        <v>36</v>
      </c>
    </row>
    <row r="135" spans="1:5" ht="14.25">
      <c r="A135" s="117">
        <v>21508</v>
      </c>
      <c r="B135" s="116" t="s">
        <v>1512</v>
      </c>
      <c r="C135" s="96">
        <v>5</v>
      </c>
      <c r="D135" s="97" t="s">
        <v>1125</v>
      </c>
      <c r="E135">
        <f t="shared" si="2"/>
        <v>8805</v>
      </c>
    </row>
    <row r="136" spans="1:5" ht="14.25">
      <c r="A136" s="117">
        <v>2150801</v>
      </c>
      <c r="B136" s="116" t="s">
        <v>1513</v>
      </c>
      <c r="C136" s="96">
        <v>5</v>
      </c>
      <c r="D136" s="97" t="s">
        <v>1125</v>
      </c>
      <c r="E136">
        <f t="shared" si="2"/>
        <v>5</v>
      </c>
    </row>
    <row r="137" spans="1:5" ht="14.25">
      <c r="A137" s="117">
        <v>221</v>
      </c>
      <c r="B137" s="116" t="s">
        <v>1541</v>
      </c>
      <c r="C137" s="96">
        <v>541</v>
      </c>
      <c r="D137" s="97" t="s">
        <v>1125</v>
      </c>
      <c r="E137">
        <f t="shared" si="2"/>
        <v>1846.45</v>
      </c>
    </row>
    <row r="138" spans="1:5" ht="14.25">
      <c r="A138" s="117">
        <v>22102</v>
      </c>
      <c r="B138" s="116" t="s">
        <v>1545</v>
      </c>
      <c r="C138" s="96">
        <v>541</v>
      </c>
      <c r="D138" s="97" t="s">
        <v>1125</v>
      </c>
      <c r="E138">
        <f t="shared" si="2"/>
        <v>1844.45</v>
      </c>
    </row>
    <row r="139" spans="1:5" ht="14.25">
      <c r="A139" s="117">
        <v>2210201</v>
      </c>
      <c r="B139" s="116" t="s">
        <v>1641</v>
      </c>
      <c r="C139" s="96">
        <v>405</v>
      </c>
      <c r="D139" s="97" t="s">
        <v>1125</v>
      </c>
      <c r="E139">
        <f t="shared" si="2"/>
        <v>1556.35</v>
      </c>
    </row>
    <row r="140" spans="1:5" ht="14.25">
      <c r="A140" s="117">
        <v>2210202</v>
      </c>
      <c r="B140" s="116" t="s">
        <v>1642</v>
      </c>
      <c r="C140" s="96">
        <v>73</v>
      </c>
      <c r="D140" s="97" t="s">
        <v>1125</v>
      </c>
      <c r="E140">
        <f t="shared" si="2"/>
        <v>173.97</v>
      </c>
    </row>
    <row r="141" spans="1:5" ht="14.25">
      <c r="A141" s="117">
        <v>2210203</v>
      </c>
      <c r="B141" s="116" t="s">
        <v>1643</v>
      </c>
      <c r="C141" s="96">
        <v>63</v>
      </c>
      <c r="D141" s="97" t="s">
        <v>1125</v>
      </c>
      <c r="E141">
        <f t="shared" si="2"/>
        <v>114.13</v>
      </c>
    </row>
    <row r="142" spans="1:5" ht="28.5">
      <c r="A142" s="152">
        <v>201</v>
      </c>
      <c r="B142" s="119" t="s">
        <v>1580</v>
      </c>
      <c r="C142" s="99">
        <v>4457.1899999999987</v>
      </c>
      <c r="D142" s="100" t="s">
        <v>1128</v>
      </c>
      <c r="E142">
        <f t="shared" si="2"/>
        <v>31424.95</v>
      </c>
    </row>
    <row r="143" spans="1:5" ht="14.25">
      <c r="A143" s="152">
        <v>20101</v>
      </c>
      <c r="B143" s="119" t="s">
        <v>1120</v>
      </c>
      <c r="C143" s="99">
        <v>10</v>
      </c>
      <c r="D143" s="100" t="s">
        <v>1128</v>
      </c>
      <c r="E143">
        <f t="shared" si="2"/>
        <v>260.59000000000003</v>
      </c>
    </row>
    <row r="144" spans="1:5" ht="28.5">
      <c r="A144" s="149">
        <v>2010199</v>
      </c>
      <c r="B144" s="120" t="s">
        <v>1127</v>
      </c>
      <c r="C144" s="101">
        <v>10</v>
      </c>
      <c r="D144" s="100" t="s">
        <v>1128</v>
      </c>
      <c r="E144">
        <f t="shared" si="2"/>
        <v>10</v>
      </c>
    </row>
    <row r="145" spans="1:5" ht="14.25">
      <c r="A145" s="149">
        <v>20102</v>
      </c>
      <c r="B145" s="120" t="s">
        <v>1129</v>
      </c>
      <c r="C145" s="101">
        <v>10</v>
      </c>
      <c r="D145" s="100" t="s">
        <v>1128</v>
      </c>
      <c r="E145">
        <f t="shared" si="2"/>
        <v>90.34</v>
      </c>
    </row>
    <row r="146" spans="1:5" ht="28.5">
      <c r="A146" s="149">
        <v>2010299</v>
      </c>
      <c r="B146" s="120" t="s">
        <v>1130</v>
      </c>
      <c r="C146" s="101">
        <v>10</v>
      </c>
      <c r="D146" s="100" t="s">
        <v>1128</v>
      </c>
      <c r="E146">
        <f t="shared" si="2"/>
        <v>20</v>
      </c>
    </row>
    <row r="147" spans="1:5" ht="42.75">
      <c r="A147" s="149">
        <v>20103</v>
      </c>
      <c r="B147" s="120" t="s">
        <v>1644</v>
      </c>
      <c r="C147" s="101">
        <v>3923.66</v>
      </c>
      <c r="D147" s="100" t="s">
        <v>1128</v>
      </c>
      <c r="E147">
        <f t="shared" si="2"/>
        <v>25023.1</v>
      </c>
    </row>
    <row r="148" spans="1:5" ht="14.25">
      <c r="A148" s="149">
        <v>2010301</v>
      </c>
      <c r="B148" s="120" t="s">
        <v>1121</v>
      </c>
      <c r="C148" s="101">
        <v>3915.16</v>
      </c>
      <c r="D148" s="100" t="s">
        <v>1128</v>
      </c>
      <c r="E148">
        <f t="shared" si="2"/>
        <v>20323.7</v>
      </c>
    </row>
    <row r="149" spans="1:5" ht="114">
      <c r="A149" s="149">
        <v>2010308</v>
      </c>
      <c r="B149" s="120" t="s">
        <v>1136</v>
      </c>
      <c r="C149" s="101">
        <v>8.5</v>
      </c>
      <c r="D149" s="100" t="s">
        <v>1128</v>
      </c>
      <c r="E149">
        <f t="shared" si="2"/>
        <v>204.05</v>
      </c>
    </row>
    <row r="150" spans="1:5" ht="28.5">
      <c r="A150" s="149">
        <v>20104</v>
      </c>
      <c r="B150" s="120" t="s">
        <v>1139</v>
      </c>
      <c r="C150" s="101">
        <v>25.2</v>
      </c>
      <c r="D150" s="100" t="s">
        <v>1128</v>
      </c>
      <c r="E150">
        <f t="shared" si="2"/>
        <v>100.2</v>
      </c>
    </row>
    <row r="151" spans="1:5" ht="99.75">
      <c r="A151" s="149">
        <v>2010499</v>
      </c>
      <c r="B151" s="120" t="s">
        <v>1645</v>
      </c>
      <c r="C151" s="101">
        <v>25.2</v>
      </c>
      <c r="D151" s="100" t="s">
        <v>1128</v>
      </c>
      <c r="E151">
        <f t="shared" si="2"/>
        <v>100.2</v>
      </c>
    </row>
    <row r="152" spans="1:5" ht="14.25">
      <c r="A152" s="149">
        <v>20105</v>
      </c>
      <c r="B152" s="120" t="s">
        <v>1228</v>
      </c>
      <c r="C152" s="101">
        <v>18.71</v>
      </c>
      <c r="D152" s="100" t="s">
        <v>1128</v>
      </c>
      <c r="E152">
        <f t="shared" si="2"/>
        <v>389.79</v>
      </c>
    </row>
    <row r="153" spans="1:5" ht="99.75">
      <c r="A153" s="149">
        <v>2010599</v>
      </c>
      <c r="B153" s="120" t="s">
        <v>1147</v>
      </c>
      <c r="C153" s="101">
        <v>18.71</v>
      </c>
      <c r="D153" s="100" t="s">
        <v>1128</v>
      </c>
      <c r="E153">
        <f t="shared" si="2"/>
        <v>198</v>
      </c>
    </row>
    <row r="154" spans="1:5" ht="14.25">
      <c r="A154" s="149">
        <v>20106</v>
      </c>
      <c r="B154" s="120" t="s">
        <v>1228</v>
      </c>
      <c r="C154" s="101">
        <v>109.32</v>
      </c>
      <c r="D154" s="100" t="s">
        <v>1128</v>
      </c>
      <c r="E154">
        <f t="shared" si="2"/>
        <v>719.19999999999993</v>
      </c>
    </row>
    <row r="155" spans="1:5" ht="71.25">
      <c r="A155" s="149">
        <v>2010601</v>
      </c>
      <c r="B155" s="120" t="s">
        <v>1585</v>
      </c>
      <c r="C155" s="101">
        <v>83</v>
      </c>
      <c r="D155" s="100" t="s">
        <v>1128</v>
      </c>
      <c r="E155">
        <f t="shared" si="2"/>
        <v>280.90999999999997</v>
      </c>
    </row>
    <row r="156" spans="1:5" ht="71.25">
      <c r="A156" s="149">
        <v>2010605</v>
      </c>
      <c r="B156" s="120" t="s">
        <v>1149</v>
      </c>
      <c r="C156" s="101">
        <v>25</v>
      </c>
      <c r="D156" s="100" t="s">
        <v>1128</v>
      </c>
      <c r="E156">
        <f t="shared" si="2"/>
        <v>25</v>
      </c>
    </row>
    <row r="157" spans="1:5" ht="28.5">
      <c r="A157" s="149">
        <v>2010699</v>
      </c>
      <c r="B157" s="120" t="s">
        <v>1151</v>
      </c>
      <c r="C157" s="101">
        <v>1.32</v>
      </c>
      <c r="D157" s="100" t="s">
        <v>1128</v>
      </c>
      <c r="E157">
        <f t="shared" si="2"/>
        <v>413.28999999999996</v>
      </c>
    </row>
    <row r="158" spans="1:5" ht="14.25">
      <c r="A158" s="149">
        <v>20108</v>
      </c>
      <c r="B158" s="120" t="s">
        <v>1228</v>
      </c>
      <c r="C158" s="101">
        <v>1.96</v>
      </c>
      <c r="D158" s="100" t="s">
        <v>1128</v>
      </c>
      <c r="E158">
        <f t="shared" si="2"/>
        <v>257.16999999999996</v>
      </c>
    </row>
    <row r="159" spans="1:5" ht="85.5">
      <c r="A159" s="149">
        <v>2010899</v>
      </c>
      <c r="B159" s="120" t="s">
        <v>1159</v>
      </c>
      <c r="C159" s="101">
        <v>1.96</v>
      </c>
      <c r="D159" s="100" t="s">
        <v>1128</v>
      </c>
      <c r="E159">
        <f t="shared" si="2"/>
        <v>13.96</v>
      </c>
    </row>
    <row r="160" spans="1:5" ht="14.25">
      <c r="A160" s="149">
        <v>20111</v>
      </c>
      <c r="B160" s="120" t="s">
        <v>1228</v>
      </c>
      <c r="C160" s="101">
        <v>23.28</v>
      </c>
      <c r="D160" s="100" t="s">
        <v>1128</v>
      </c>
      <c r="E160">
        <f t="shared" si="2"/>
        <v>378.55999999999995</v>
      </c>
    </row>
    <row r="161" spans="1:5" ht="99.75">
      <c r="A161" s="149">
        <v>2011199</v>
      </c>
      <c r="B161" s="120" t="s">
        <v>1169</v>
      </c>
      <c r="C161" s="101">
        <v>23.28</v>
      </c>
      <c r="D161" s="100" t="s">
        <v>1128</v>
      </c>
      <c r="E161">
        <f t="shared" si="2"/>
        <v>313.39999999999998</v>
      </c>
    </row>
    <row r="162" spans="1:5" ht="14.25">
      <c r="A162" s="149">
        <v>20129</v>
      </c>
      <c r="B162" s="120" t="s">
        <v>1228</v>
      </c>
      <c r="C162" s="101">
        <v>110.15</v>
      </c>
      <c r="D162" s="100" t="s">
        <v>1128</v>
      </c>
      <c r="E162">
        <f t="shared" si="2"/>
        <v>762.53</v>
      </c>
    </row>
    <row r="163" spans="1:5" ht="42.75">
      <c r="A163" s="149">
        <v>2012999</v>
      </c>
      <c r="B163" s="120" t="s">
        <v>1193</v>
      </c>
      <c r="C163" s="101">
        <v>110.15</v>
      </c>
      <c r="D163" s="100" t="s">
        <v>1128</v>
      </c>
      <c r="E163">
        <f t="shared" si="2"/>
        <v>568.81999999999994</v>
      </c>
    </row>
    <row r="164" spans="1:5" ht="14.25">
      <c r="A164" s="149">
        <v>20132</v>
      </c>
      <c r="B164" s="120" t="s">
        <v>1228</v>
      </c>
      <c r="C164" s="101">
        <v>104.91</v>
      </c>
      <c r="D164" s="100" t="s">
        <v>1128</v>
      </c>
      <c r="E164">
        <f t="shared" si="2"/>
        <v>1081.55</v>
      </c>
    </row>
    <row r="165" spans="1:5" ht="85.5">
      <c r="A165" s="149">
        <v>2013299</v>
      </c>
      <c r="B165" s="120" t="s">
        <v>1197</v>
      </c>
      <c r="C165" s="101">
        <v>104.91</v>
      </c>
      <c r="D165" s="100" t="s">
        <v>1128</v>
      </c>
      <c r="E165">
        <f t="shared" si="2"/>
        <v>738.76</v>
      </c>
    </row>
    <row r="166" spans="1:5" ht="14.25">
      <c r="A166" s="149">
        <v>20133</v>
      </c>
      <c r="B166" s="120" t="s">
        <v>1228</v>
      </c>
      <c r="C166" s="101">
        <v>120</v>
      </c>
      <c r="D166" s="100" t="s">
        <v>1128</v>
      </c>
      <c r="E166">
        <f t="shared" si="2"/>
        <v>1173.03</v>
      </c>
    </row>
    <row r="167" spans="1:5" ht="85.5">
      <c r="A167" s="149">
        <v>2013399</v>
      </c>
      <c r="B167" s="120" t="s">
        <v>1199</v>
      </c>
      <c r="C167" s="101">
        <v>120</v>
      </c>
      <c r="D167" s="100" t="s">
        <v>1128</v>
      </c>
      <c r="E167">
        <f t="shared" si="2"/>
        <v>935.91</v>
      </c>
    </row>
    <row r="168" spans="1:5" ht="14.25">
      <c r="A168" s="149">
        <v>204</v>
      </c>
      <c r="B168" s="121" t="s">
        <v>1597</v>
      </c>
      <c r="C168" s="101">
        <v>206.85999999999999</v>
      </c>
      <c r="D168" s="100" t="s">
        <v>1128</v>
      </c>
      <c r="E168">
        <f t="shared" si="2"/>
        <v>7049.36</v>
      </c>
    </row>
    <row r="169" spans="1:5" ht="14.25">
      <c r="A169" s="149">
        <v>20406</v>
      </c>
      <c r="B169" s="122" t="s">
        <v>1228</v>
      </c>
      <c r="C169" s="101">
        <v>27.94</v>
      </c>
      <c r="D169" s="100" t="s">
        <v>1128</v>
      </c>
      <c r="E169">
        <f t="shared" si="2"/>
        <v>492.36</v>
      </c>
    </row>
    <row r="170" spans="1:5" ht="57">
      <c r="A170" s="149">
        <v>2040604</v>
      </c>
      <c r="B170" s="120" t="s">
        <v>1598</v>
      </c>
      <c r="C170" s="101">
        <v>16.240000000000002</v>
      </c>
      <c r="D170" s="100" t="s">
        <v>1128</v>
      </c>
      <c r="E170">
        <f t="shared" si="2"/>
        <v>373.49</v>
      </c>
    </row>
    <row r="171" spans="1:5" ht="57">
      <c r="A171" s="149">
        <v>2040605</v>
      </c>
      <c r="B171" s="120" t="s">
        <v>1646</v>
      </c>
      <c r="C171" s="101">
        <v>11.7</v>
      </c>
      <c r="D171" s="100" t="s">
        <v>1128</v>
      </c>
      <c r="E171">
        <f t="shared" si="2"/>
        <v>46.7</v>
      </c>
    </row>
    <row r="172" spans="1:5" ht="14.25">
      <c r="A172" s="149">
        <v>20499</v>
      </c>
      <c r="B172" s="120" t="s">
        <v>1228</v>
      </c>
      <c r="C172" s="101">
        <v>178.92</v>
      </c>
      <c r="D172" s="100" t="s">
        <v>1128</v>
      </c>
      <c r="E172">
        <f t="shared" si="2"/>
        <v>800.97</v>
      </c>
    </row>
    <row r="173" spans="1:5" ht="85.5">
      <c r="A173" s="149">
        <v>2049901</v>
      </c>
      <c r="B173" s="123" t="s">
        <v>1229</v>
      </c>
      <c r="C173" s="101">
        <v>175.82</v>
      </c>
      <c r="D173" s="100" t="s">
        <v>1128</v>
      </c>
      <c r="E173">
        <f t="shared" si="2"/>
        <v>797.87</v>
      </c>
    </row>
    <row r="174" spans="1:5" ht="14.25">
      <c r="A174" s="149">
        <v>2049902</v>
      </c>
      <c r="B174" s="123" t="s">
        <v>1230</v>
      </c>
      <c r="C174" s="101">
        <v>3.1</v>
      </c>
      <c r="D174" s="100" t="s">
        <v>1128</v>
      </c>
      <c r="E174">
        <f t="shared" si="2"/>
        <v>3.1</v>
      </c>
    </row>
    <row r="175" spans="1:5" ht="14.25">
      <c r="A175" s="149">
        <v>205</v>
      </c>
      <c r="B175" s="121" t="s">
        <v>1599</v>
      </c>
      <c r="C175" s="101">
        <v>921.6</v>
      </c>
      <c r="D175" s="100" t="s">
        <v>1128</v>
      </c>
      <c r="E175">
        <f t="shared" si="2"/>
        <v>10637.18</v>
      </c>
    </row>
    <row r="176" spans="1:5" ht="14.25">
      <c r="A176" s="149">
        <v>20502</v>
      </c>
      <c r="B176" s="122" t="s">
        <v>1228</v>
      </c>
      <c r="C176" s="101">
        <v>921.6</v>
      </c>
      <c r="D176" s="100" t="s">
        <v>1128</v>
      </c>
      <c r="E176">
        <f t="shared" si="2"/>
        <v>6151.2200000000012</v>
      </c>
    </row>
    <row r="177" spans="1:5" ht="57">
      <c r="A177" s="149">
        <v>2050201</v>
      </c>
      <c r="B177" s="123" t="s">
        <v>1602</v>
      </c>
      <c r="C177" s="101">
        <v>106.6</v>
      </c>
      <c r="D177" s="100" t="s">
        <v>1128</v>
      </c>
      <c r="E177">
        <f t="shared" si="2"/>
        <v>1877.37</v>
      </c>
    </row>
    <row r="178" spans="1:5" ht="57">
      <c r="A178" s="149">
        <v>2050202</v>
      </c>
      <c r="B178" s="123" t="s">
        <v>1647</v>
      </c>
      <c r="C178" s="101">
        <v>739</v>
      </c>
      <c r="D178" s="100" t="s">
        <v>1128</v>
      </c>
      <c r="E178">
        <f t="shared" si="2"/>
        <v>2554</v>
      </c>
    </row>
    <row r="179" spans="1:5" ht="57">
      <c r="A179" s="149">
        <v>2050203</v>
      </c>
      <c r="B179" s="123" t="s">
        <v>1648</v>
      </c>
      <c r="C179" s="101">
        <v>76</v>
      </c>
      <c r="D179" s="100" t="s">
        <v>1128</v>
      </c>
      <c r="E179">
        <f t="shared" si="2"/>
        <v>288</v>
      </c>
    </row>
    <row r="180" spans="1:5" ht="14.25">
      <c r="A180" s="149">
        <v>206</v>
      </c>
      <c r="B180" s="121" t="s">
        <v>1603</v>
      </c>
      <c r="C180" s="101">
        <v>1</v>
      </c>
      <c r="D180" s="100" t="s">
        <v>1128</v>
      </c>
      <c r="E180">
        <f t="shared" si="2"/>
        <v>686.4</v>
      </c>
    </row>
    <row r="181" spans="1:5" ht="14.25">
      <c r="A181" s="149">
        <v>20608</v>
      </c>
      <c r="B181" s="122" t="s">
        <v>1228</v>
      </c>
      <c r="C181" s="101">
        <v>1</v>
      </c>
      <c r="D181" s="100" t="s">
        <v>1128</v>
      </c>
      <c r="E181">
        <f t="shared" si="2"/>
        <v>1</v>
      </c>
    </row>
    <row r="182" spans="1:5" ht="99.75">
      <c r="A182" s="149">
        <v>2060899</v>
      </c>
      <c r="B182" s="123" t="s">
        <v>1271</v>
      </c>
      <c r="C182" s="101">
        <v>1</v>
      </c>
      <c r="D182" s="100" t="s">
        <v>1128</v>
      </c>
      <c r="E182">
        <f t="shared" si="2"/>
        <v>1</v>
      </c>
    </row>
    <row r="183" spans="1:5" ht="14.25">
      <c r="A183" s="149">
        <v>207</v>
      </c>
      <c r="B183" s="121" t="s">
        <v>1604</v>
      </c>
      <c r="C183" s="101">
        <v>92.34</v>
      </c>
      <c r="D183" s="100" t="s">
        <v>1128</v>
      </c>
      <c r="E183">
        <f t="shared" si="2"/>
        <v>663.72</v>
      </c>
    </row>
    <row r="184" spans="1:5" ht="14.25">
      <c r="A184" s="149">
        <v>20701</v>
      </c>
      <c r="B184" s="122" t="s">
        <v>1228</v>
      </c>
      <c r="C184" s="101">
        <v>85.240000000000009</v>
      </c>
      <c r="D184" s="100" t="s">
        <v>1128</v>
      </c>
      <c r="E184">
        <f t="shared" si="2"/>
        <v>547.12</v>
      </c>
    </row>
    <row r="185" spans="1:5" ht="71.25">
      <c r="A185" s="149">
        <v>2070102</v>
      </c>
      <c r="B185" s="123" t="s">
        <v>1276</v>
      </c>
      <c r="C185" s="101">
        <v>51.74</v>
      </c>
      <c r="D185" s="100" t="s">
        <v>1128</v>
      </c>
      <c r="E185">
        <f t="shared" si="2"/>
        <v>51.74</v>
      </c>
    </row>
    <row r="186" spans="1:5" ht="57">
      <c r="A186" s="149">
        <v>2070108</v>
      </c>
      <c r="B186" s="123" t="s">
        <v>1649</v>
      </c>
      <c r="C186" s="101">
        <v>33.5</v>
      </c>
      <c r="D186" s="100" t="s">
        <v>1128</v>
      </c>
      <c r="E186">
        <f t="shared" si="2"/>
        <v>33.5</v>
      </c>
    </row>
    <row r="187" spans="1:5" ht="14.25">
      <c r="A187" s="149">
        <v>20703</v>
      </c>
      <c r="B187" s="123" t="s">
        <v>1228</v>
      </c>
      <c r="C187" s="101">
        <v>7.1</v>
      </c>
      <c r="D187" s="100" t="s">
        <v>1128</v>
      </c>
      <c r="E187">
        <f t="shared" si="2"/>
        <v>96.6</v>
      </c>
    </row>
    <row r="188" spans="1:5" ht="71.25">
      <c r="A188" s="149">
        <v>2070399</v>
      </c>
      <c r="B188" s="123" t="s">
        <v>1289</v>
      </c>
      <c r="C188" s="101">
        <v>7.1</v>
      </c>
      <c r="D188" s="100" t="s">
        <v>1128</v>
      </c>
      <c r="E188">
        <f t="shared" si="2"/>
        <v>7.1</v>
      </c>
    </row>
    <row r="189" spans="1:5" ht="14.25">
      <c r="A189" s="149">
        <v>208</v>
      </c>
      <c r="B189" s="121" t="s">
        <v>1607</v>
      </c>
      <c r="C189" s="101">
        <v>2346.6799999999998</v>
      </c>
      <c r="D189" s="100" t="s">
        <v>1128</v>
      </c>
      <c r="E189">
        <f t="shared" si="2"/>
        <v>23917.63</v>
      </c>
    </row>
    <row r="190" spans="1:5" ht="14.25">
      <c r="A190" s="149">
        <v>20801</v>
      </c>
      <c r="B190" s="122" t="s">
        <v>1228</v>
      </c>
      <c r="C190" s="101">
        <v>446.1</v>
      </c>
      <c r="D190" s="100" t="s">
        <v>1128</v>
      </c>
      <c r="E190">
        <f t="shared" si="2"/>
        <v>8091.2800000000007</v>
      </c>
    </row>
    <row r="191" spans="1:5" ht="114">
      <c r="A191" s="149">
        <v>2080102</v>
      </c>
      <c r="B191" s="120" t="s">
        <v>1300</v>
      </c>
      <c r="C191" s="101">
        <v>446.1</v>
      </c>
      <c r="D191" s="100" t="s">
        <v>1128</v>
      </c>
      <c r="E191">
        <f t="shared" si="2"/>
        <v>446.1</v>
      </c>
    </row>
    <row r="192" spans="1:5" ht="14.25">
      <c r="A192" s="149">
        <v>20803</v>
      </c>
      <c r="B192" s="120" t="s">
        <v>1228</v>
      </c>
      <c r="C192" s="101">
        <v>40</v>
      </c>
      <c r="D192" s="100" t="s">
        <v>1128</v>
      </c>
      <c r="E192">
        <f t="shared" si="2"/>
        <v>526</v>
      </c>
    </row>
    <row r="193" spans="1:5" ht="142.5">
      <c r="A193" s="149">
        <v>2080301</v>
      </c>
      <c r="B193" s="120" t="s">
        <v>1650</v>
      </c>
      <c r="C193" s="101">
        <v>17.5</v>
      </c>
      <c r="D193" s="100" t="s">
        <v>1128</v>
      </c>
      <c r="E193">
        <f t="shared" si="2"/>
        <v>477.5</v>
      </c>
    </row>
    <row r="194" spans="1:5" ht="156.75">
      <c r="A194" s="149">
        <v>2080308</v>
      </c>
      <c r="B194" s="120" t="s">
        <v>1651</v>
      </c>
      <c r="C194" s="101">
        <v>22.5</v>
      </c>
      <c r="D194" s="100" t="s">
        <v>1128</v>
      </c>
      <c r="E194">
        <f t="shared" ref="E194:E257" si="3">SUMIF(A:A,A194,C:C)</f>
        <v>48.5</v>
      </c>
    </row>
    <row r="195" spans="1:5" ht="14.25">
      <c r="A195" s="149">
        <v>20805</v>
      </c>
      <c r="B195" s="120" t="s">
        <v>1228</v>
      </c>
      <c r="C195" s="101">
        <v>127</v>
      </c>
      <c r="D195" s="100" t="s">
        <v>1128</v>
      </c>
      <c r="E195">
        <f t="shared" si="3"/>
        <v>1385.7</v>
      </c>
    </row>
    <row r="196" spans="1:5" ht="57">
      <c r="A196" s="149">
        <v>2080599</v>
      </c>
      <c r="B196" s="120" t="s">
        <v>1328</v>
      </c>
      <c r="C196" s="101">
        <v>127</v>
      </c>
      <c r="D196" s="100" t="s">
        <v>1128</v>
      </c>
      <c r="E196">
        <f t="shared" si="3"/>
        <v>1239.5</v>
      </c>
    </row>
    <row r="197" spans="1:5" ht="14.25">
      <c r="A197" s="149">
        <v>20808</v>
      </c>
      <c r="B197" s="120" t="s">
        <v>1228</v>
      </c>
      <c r="C197" s="101">
        <v>315</v>
      </c>
      <c r="D197" s="100" t="s">
        <v>1128</v>
      </c>
      <c r="E197">
        <f t="shared" si="3"/>
        <v>2524.3999999999996</v>
      </c>
    </row>
    <row r="198" spans="1:5" ht="71.25">
      <c r="A198" s="149">
        <v>2080899</v>
      </c>
      <c r="B198" s="120" t="s">
        <v>1614</v>
      </c>
      <c r="C198" s="101">
        <v>315</v>
      </c>
      <c r="D198" s="100" t="s">
        <v>1128</v>
      </c>
      <c r="E198">
        <f t="shared" si="3"/>
        <v>1383</v>
      </c>
    </row>
    <row r="199" spans="1:5" ht="14.25">
      <c r="A199" s="149">
        <v>20810</v>
      </c>
      <c r="B199" s="120" t="s">
        <v>1228</v>
      </c>
      <c r="C199" s="101">
        <v>981.5</v>
      </c>
      <c r="D199" s="100" t="s">
        <v>1128</v>
      </c>
      <c r="E199">
        <f t="shared" si="3"/>
        <v>2330.2400000000002</v>
      </c>
    </row>
    <row r="200" spans="1:5" ht="71.25">
      <c r="A200" s="149">
        <v>2081002</v>
      </c>
      <c r="B200" s="120" t="s">
        <v>1616</v>
      </c>
      <c r="C200" s="101">
        <v>588</v>
      </c>
      <c r="D200" s="100" t="s">
        <v>1128</v>
      </c>
      <c r="E200">
        <f t="shared" si="3"/>
        <v>1287.3399999999999</v>
      </c>
    </row>
    <row r="201" spans="1:5" ht="71.25">
      <c r="A201" s="149">
        <v>2081004</v>
      </c>
      <c r="B201" s="120" t="s">
        <v>1617</v>
      </c>
      <c r="C201" s="101">
        <v>18</v>
      </c>
      <c r="D201" s="100" t="s">
        <v>1128</v>
      </c>
      <c r="E201">
        <f t="shared" si="3"/>
        <v>53.7</v>
      </c>
    </row>
    <row r="202" spans="1:5" ht="85.5">
      <c r="A202" s="149">
        <v>2081099</v>
      </c>
      <c r="B202" s="120" t="s">
        <v>1348</v>
      </c>
      <c r="C202" s="101">
        <v>375.5</v>
      </c>
      <c r="D202" s="100" t="s">
        <v>1128</v>
      </c>
      <c r="E202">
        <f t="shared" si="3"/>
        <v>547.5</v>
      </c>
    </row>
    <row r="203" spans="1:5" ht="14.25">
      <c r="A203" s="149">
        <v>20819</v>
      </c>
      <c r="B203" s="120" t="s">
        <v>1228</v>
      </c>
      <c r="C203" s="101">
        <v>380</v>
      </c>
      <c r="D203" s="100" t="s">
        <v>1128</v>
      </c>
      <c r="E203">
        <f t="shared" si="3"/>
        <v>1543.02</v>
      </c>
    </row>
    <row r="204" spans="1:5" ht="128.25">
      <c r="A204" s="149">
        <v>2081901</v>
      </c>
      <c r="B204" s="120" t="s">
        <v>1652</v>
      </c>
      <c r="C204" s="101">
        <v>63</v>
      </c>
      <c r="D204" s="100" t="s">
        <v>1128</v>
      </c>
      <c r="E204">
        <f t="shared" si="3"/>
        <v>439.22</v>
      </c>
    </row>
    <row r="205" spans="1:5" ht="114">
      <c r="A205" s="149">
        <v>2081902</v>
      </c>
      <c r="B205" s="120" t="s">
        <v>1653</v>
      </c>
      <c r="C205" s="101">
        <v>317</v>
      </c>
      <c r="D205" s="100" t="s">
        <v>1128</v>
      </c>
      <c r="E205">
        <f t="shared" si="3"/>
        <v>1103.8</v>
      </c>
    </row>
    <row r="206" spans="1:5" ht="14.25">
      <c r="A206" s="149">
        <v>20821</v>
      </c>
      <c r="B206" s="120" t="s">
        <v>1228</v>
      </c>
      <c r="C206" s="101">
        <v>35</v>
      </c>
      <c r="D206" s="100" t="s">
        <v>1128</v>
      </c>
      <c r="E206">
        <f t="shared" si="3"/>
        <v>188.5</v>
      </c>
    </row>
    <row r="207" spans="1:5" ht="28.5">
      <c r="A207" s="149">
        <v>2082102</v>
      </c>
      <c r="B207" s="120" t="s">
        <v>1367</v>
      </c>
      <c r="C207" s="101">
        <v>35</v>
      </c>
      <c r="D207" s="100" t="s">
        <v>1128</v>
      </c>
      <c r="E207">
        <f t="shared" si="3"/>
        <v>187.5</v>
      </c>
    </row>
    <row r="208" spans="1:5" ht="14.25">
      <c r="A208" s="149">
        <v>20825</v>
      </c>
      <c r="B208" s="120" t="s">
        <v>1228</v>
      </c>
      <c r="C208" s="101">
        <v>10</v>
      </c>
      <c r="D208" s="100" t="s">
        <v>1128</v>
      </c>
      <c r="E208">
        <f t="shared" si="3"/>
        <v>507.7</v>
      </c>
    </row>
    <row r="209" spans="1:5" ht="28.5">
      <c r="A209" s="149">
        <v>2082502</v>
      </c>
      <c r="B209" s="120" t="s">
        <v>1369</v>
      </c>
      <c r="C209" s="101">
        <v>10</v>
      </c>
      <c r="D209" s="100" t="s">
        <v>1128</v>
      </c>
      <c r="E209">
        <f t="shared" si="3"/>
        <v>377.7</v>
      </c>
    </row>
    <row r="210" spans="1:5" ht="14.25">
      <c r="A210" s="149">
        <v>20899</v>
      </c>
      <c r="B210" s="120" t="s">
        <v>1228</v>
      </c>
      <c r="C210" s="101">
        <v>12.08</v>
      </c>
      <c r="D210" s="100" t="s">
        <v>1128</v>
      </c>
      <c r="E210">
        <f t="shared" si="3"/>
        <v>1151.08</v>
      </c>
    </row>
    <row r="211" spans="1:5" ht="128.25">
      <c r="A211" s="149">
        <v>2089901</v>
      </c>
      <c r="B211" s="120" t="s">
        <v>1654</v>
      </c>
      <c r="C211" s="101">
        <v>12.08</v>
      </c>
      <c r="D211" s="100" t="s">
        <v>1128</v>
      </c>
      <c r="E211">
        <f t="shared" si="3"/>
        <v>1151.08</v>
      </c>
    </row>
    <row r="212" spans="1:5" ht="14.25">
      <c r="A212" s="149">
        <v>210</v>
      </c>
      <c r="B212" s="121" t="s">
        <v>1371</v>
      </c>
      <c r="C212" s="101">
        <v>831.08</v>
      </c>
      <c r="D212" s="100" t="s">
        <v>1128</v>
      </c>
      <c r="E212">
        <f t="shared" si="3"/>
        <v>12825.82</v>
      </c>
    </row>
    <row r="213" spans="1:5" ht="14.25">
      <c r="A213" s="149">
        <v>21001</v>
      </c>
      <c r="B213" s="122" t="s">
        <v>1228</v>
      </c>
      <c r="C213" s="101">
        <v>30.84</v>
      </c>
      <c r="D213" s="100" t="s">
        <v>1128</v>
      </c>
      <c r="E213">
        <f t="shared" si="3"/>
        <v>304.43</v>
      </c>
    </row>
    <row r="214" spans="1:5" ht="99.75">
      <c r="A214" s="149">
        <v>2100102</v>
      </c>
      <c r="B214" s="120" t="s">
        <v>1655</v>
      </c>
      <c r="C214" s="101">
        <v>30.84</v>
      </c>
      <c r="D214" s="100" t="s">
        <v>1128</v>
      </c>
      <c r="E214">
        <f t="shared" si="3"/>
        <v>30.84</v>
      </c>
    </row>
    <row r="215" spans="1:5" ht="14.25">
      <c r="A215" s="149">
        <v>21003</v>
      </c>
      <c r="B215" s="120" t="s">
        <v>1228</v>
      </c>
      <c r="C215" s="101">
        <v>85</v>
      </c>
      <c r="D215" s="100" t="s">
        <v>1128</v>
      </c>
      <c r="E215">
        <f t="shared" si="3"/>
        <v>4116.3</v>
      </c>
    </row>
    <row r="216" spans="1:5" ht="85.5">
      <c r="A216" s="149">
        <v>2100302</v>
      </c>
      <c r="B216" s="120" t="s">
        <v>1656</v>
      </c>
      <c r="C216" s="101">
        <v>85</v>
      </c>
      <c r="D216" s="100" t="s">
        <v>1128</v>
      </c>
      <c r="E216">
        <f t="shared" si="3"/>
        <v>2839.3</v>
      </c>
    </row>
    <row r="217" spans="1:5" ht="14.25">
      <c r="A217" s="149">
        <v>21004</v>
      </c>
      <c r="B217" s="120" t="s">
        <v>1228</v>
      </c>
      <c r="C217" s="101">
        <v>4</v>
      </c>
      <c r="D217" s="100" t="s">
        <v>1128</v>
      </c>
      <c r="E217">
        <f t="shared" si="3"/>
        <v>505.90999999999997</v>
      </c>
    </row>
    <row r="218" spans="1:5" ht="71.25">
      <c r="A218" s="149">
        <v>2100499</v>
      </c>
      <c r="B218" s="120" t="s">
        <v>1389</v>
      </c>
      <c r="C218" s="101">
        <v>4</v>
      </c>
      <c r="D218" s="100" t="s">
        <v>1128</v>
      </c>
      <c r="E218">
        <f t="shared" si="3"/>
        <v>374.90999999999997</v>
      </c>
    </row>
    <row r="219" spans="1:5" ht="14.25">
      <c r="A219" s="149">
        <v>21005</v>
      </c>
      <c r="B219" s="120" t="s">
        <v>1228</v>
      </c>
      <c r="C219" s="101">
        <v>690</v>
      </c>
      <c r="D219" s="100" t="s">
        <v>1128</v>
      </c>
      <c r="E219">
        <f t="shared" si="3"/>
        <v>5557.75</v>
      </c>
    </row>
    <row r="220" spans="1:5" ht="71.25">
      <c r="A220" s="149">
        <v>2100506</v>
      </c>
      <c r="B220" s="120" t="s">
        <v>1657</v>
      </c>
      <c r="C220" s="101">
        <v>690</v>
      </c>
      <c r="D220" s="100" t="s">
        <v>1128</v>
      </c>
      <c r="E220">
        <f t="shared" si="3"/>
        <v>4426</v>
      </c>
    </row>
    <row r="221" spans="1:5" ht="14.25">
      <c r="A221" s="149">
        <v>21007</v>
      </c>
      <c r="B221" s="120" t="s">
        <v>1228</v>
      </c>
      <c r="C221" s="101">
        <v>16.239999999999998</v>
      </c>
      <c r="D221" s="100" t="s">
        <v>1128</v>
      </c>
      <c r="E221">
        <f t="shared" si="3"/>
        <v>2199.9299999999998</v>
      </c>
    </row>
    <row r="222" spans="1:5" ht="114">
      <c r="A222" s="149">
        <v>2100799</v>
      </c>
      <c r="B222" s="120" t="s">
        <v>1658</v>
      </c>
      <c r="C222" s="101">
        <v>16.239999999999998</v>
      </c>
      <c r="D222" s="100" t="s">
        <v>1128</v>
      </c>
      <c r="E222">
        <f t="shared" si="3"/>
        <v>394.03000000000003</v>
      </c>
    </row>
    <row r="223" spans="1:5" ht="14.25">
      <c r="A223" s="149">
        <v>21010</v>
      </c>
      <c r="B223" s="120" t="s">
        <v>1228</v>
      </c>
      <c r="C223" s="101">
        <v>5</v>
      </c>
      <c r="D223" s="100" t="s">
        <v>1128</v>
      </c>
      <c r="E223">
        <f t="shared" si="3"/>
        <v>43.5</v>
      </c>
    </row>
    <row r="224" spans="1:5" ht="99.75">
      <c r="A224" s="149">
        <v>2101016</v>
      </c>
      <c r="B224" s="120" t="s">
        <v>1659</v>
      </c>
      <c r="C224" s="101">
        <v>5</v>
      </c>
      <c r="D224" s="100" t="s">
        <v>1128</v>
      </c>
      <c r="E224">
        <f t="shared" si="3"/>
        <v>13.5</v>
      </c>
    </row>
    <row r="225" spans="1:5" ht="14.25">
      <c r="A225" s="149">
        <v>211</v>
      </c>
      <c r="B225" s="121" t="s">
        <v>1627</v>
      </c>
      <c r="C225" s="101">
        <v>195.46999999999997</v>
      </c>
      <c r="D225" s="100" t="s">
        <v>1128</v>
      </c>
      <c r="E225">
        <f t="shared" si="3"/>
        <v>496.46999999999997</v>
      </c>
    </row>
    <row r="226" spans="1:5" ht="14.25">
      <c r="A226" s="149">
        <v>21104</v>
      </c>
      <c r="B226" s="122" t="s">
        <v>1228</v>
      </c>
      <c r="C226" s="101">
        <v>191.70999999999998</v>
      </c>
      <c r="D226" s="100" t="s">
        <v>1128</v>
      </c>
      <c r="E226">
        <f t="shared" si="3"/>
        <v>296.70999999999998</v>
      </c>
    </row>
    <row r="227" spans="1:5" ht="71.25">
      <c r="A227" s="149">
        <v>2110402</v>
      </c>
      <c r="B227" s="120" t="s">
        <v>1419</v>
      </c>
      <c r="C227" s="101">
        <v>191.70999999999998</v>
      </c>
      <c r="D227" s="100" t="s">
        <v>1128</v>
      </c>
      <c r="E227">
        <f t="shared" si="3"/>
        <v>296.70999999999998</v>
      </c>
    </row>
    <row r="228" spans="1:5" ht="14.25">
      <c r="A228" s="149">
        <v>21111</v>
      </c>
      <c r="B228" s="120" t="s">
        <v>1228</v>
      </c>
      <c r="C228" s="101">
        <v>3.76</v>
      </c>
      <c r="D228" s="100" t="s">
        <v>1128</v>
      </c>
      <c r="E228">
        <f t="shared" si="3"/>
        <v>3.76</v>
      </c>
    </row>
    <row r="229" spans="1:5" ht="28.5">
      <c r="A229" s="149">
        <v>2111199</v>
      </c>
      <c r="B229" s="120" t="s">
        <v>1420</v>
      </c>
      <c r="C229" s="101">
        <v>3.76</v>
      </c>
      <c r="D229" s="100" t="s">
        <v>1128</v>
      </c>
      <c r="E229">
        <f t="shared" si="3"/>
        <v>3.76</v>
      </c>
    </row>
    <row r="230" spans="1:5" ht="14.25">
      <c r="A230" s="149">
        <v>212</v>
      </c>
      <c r="B230" s="121" t="s">
        <v>1629</v>
      </c>
      <c r="C230" s="101">
        <v>743.68</v>
      </c>
      <c r="D230" s="100" t="s">
        <v>1128</v>
      </c>
      <c r="E230">
        <f t="shared" si="3"/>
        <v>48187.57</v>
      </c>
    </row>
    <row r="231" spans="1:5" ht="14.25">
      <c r="A231" s="149">
        <v>21201</v>
      </c>
      <c r="B231" s="122" t="s">
        <v>1228</v>
      </c>
      <c r="C231" s="101">
        <v>743.68</v>
      </c>
      <c r="D231" s="100" t="s">
        <v>1128</v>
      </c>
      <c r="E231">
        <f t="shared" si="3"/>
        <v>13319.57</v>
      </c>
    </row>
    <row r="232" spans="1:5" ht="85.5">
      <c r="A232" s="149">
        <v>2120102</v>
      </c>
      <c r="B232" s="120" t="s">
        <v>1660</v>
      </c>
      <c r="C232" s="101">
        <v>152.38</v>
      </c>
      <c r="D232" s="100" t="s">
        <v>1128</v>
      </c>
      <c r="E232">
        <f t="shared" si="3"/>
        <v>416.88</v>
      </c>
    </row>
    <row r="233" spans="1:5" ht="71.25">
      <c r="A233" s="149">
        <v>2120104</v>
      </c>
      <c r="B233" s="120" t="s">
        <v>1630</v>
      </c>
      <c r="C233" s="101">
        <v>591.29999999999995</v>
      </c>
      <c r="D233" s="100" t="s">
        <v>1128</v>
      </c>
      <c r="E233">
        <f t="shared" si="3"/>
        <v>10238.83</v>
      </c>
    </row>
    <row r="234" spans="1:5" ht="14.25">
      <c r="A234" s="149">
        <v>213</v>
      </c>
      <c r="B234" s="121" t="s">
        <v>1635</v>
      </c>
      <c r="C234" s="101">
        <v>401.94</v>
      </c>
      <c r="D234" s="100" t="s">
        <v>1128</v>
      </c>
      <c r="E234">
        <f t="shared" si="3"/>
        <v>11620.69</v>
      </c>
    </row>
    <row r="235" spans="1:5" ht="14.25">
      <c r="A235" s="149">
        <v>21301</v>
      </c>
      <c r="B235" s="122" t="s">
        <v>1228</v>
      </c>
      <c r="C235" s="101">
        <v>173.23</v>
      </c>
      <c r="D235" s="100" t="s">
        <v>1128</v>
      </c>
      <c r="E235">
        <f t="shared" si="3"/>
        <v>3717.75</v>
      </c>
    </row>
    <row r="236" spans="1:5" ht="57">
      <c r="A236" s="149">
        <v>2130102</v>
      </c>
      <c r="B236" s="120" t="s">
        <v>1450</v>
      </c>
      <c r="C236" s="101">
        <v>111.22999999999999</v>
      </c>
      <c r="D236" s="100" t="s">
        <v>1128</v>
      </c>
      <c r="E236">
        <f t="shared" si="3"/>
        <v>111.22999999999999</v>
      </c>
    </row>
    <row r="237" spans="1:5" ht="57">
      <c r="A237" s="149">
        <v>2130108</v>
      </c>
      <c r="B237" s="120" t="s">
        <v>1661</v>
      </c>
      <c r="C237" s="101">
        <v>48</v>
      </c>
      <c r="D237" s="100" t="s">
        <v>1128</v>
      </c>
      <c r="E237">
        <f t="shared" si="3"/>
        <v>328</v>
      </c>
    </row>
    <row r="238" spans="1:5" ht="57">
      <c r="A238" s="149">
        <v>2130109</v>
      </c>
      <c r="B238" s="120" t="s">
        <v>1662</v>
      </c>
      <c r="C238" s="101">
        <v>1</v>
      </c>
      <c r="D238" s="100" t="s">
        <v>1128</v>
      </c>
      <c r="E238">
        <f t="shared" si="3"/>
        <v>1</v>
      </c>
    </row>
    <row r="239" spans="1:5" ht="57">
      <c r="A239" s="149">
        <v>2130199</v>
      </c>
      <c r="B239" s="120" t="s">
        <v>1663</v>
      </c>
      <c r="C239" s="101">
        <v>13</v>
      </c>
      <c r="D239" s="100" t="s">
        <v>1128</v>
      </c>
      <c r="E239">
        <f t="shared" si="3"/>
        <v>1657.52</v>
      </c>
    </row>
    <row r="240" spans="1:5" ht="14.25">
      <c r="A240" s="149">
        <v>21303</v>
      </c>
      <c r="B240" s="120" t="s">
        <v>1228</v>
      </c>
      <c r="C240" s="101">
        <v>66</v>
      </c>
      <c r="D240" s="100" t="s">
        <v>1128</v>
      </c>
      <c r="E240">
        <f t="shared" si="3"/>
        <v>1833.5</v>
      </c>
    </row>
    <row r="241" spans="1:5" ht="71.25">
      <c r="A241" s="149">
        <v>2130306</v>
      </c>
      <c r="B241" s="120" t="s">
        <v>1664</v>
      </c>
      <c r="C241" s="101">
        <v>56</v>
      </c>
      <c r="D241" s="100" t="s">
        <v>1128</v>
      </c>
      <c r="E241">
        <f t="shared" si="3"/>
        <v>56</v>
      </c>
    </row>
    <row r="242" spans="1:5" ht="14.25">
      <c r="A242" s="149">
        <v>2130314</v>
      </c>
      <c r="B242" s="120" t="s">
        <v>1474</v>
      </c>
      <c r="C242" s="101">
        <v>10</v>
      </c>
      <c r="D242" s="100" t="s">
        <v>1128</v>
      </c>
      <c r="E242">
        <f t="shared" si="3"/>
        <v>415</v>
      </c>
    </row>
    <row r="243" spans="1:5" ht="14.25">
      <c r="A243" s="149">
        <v>21307</v>
      </c>
      <c r="B243" s="120" t="s">
        <v>1228</v>
      </c>
      <c r="C243" s="101">
        <v>162.71</v>
      </c>
      <c r="D243" s="100" t="s">
        <v>1128</v>
      </c>
      <c r="E243">
        <f t="shared" si="3"/>
        <v>5954.44</v>
      </c>
    </row>
    <row r="244" spans="1:5" ht="99.75">
      <c r="A244" s="149">
        <v>2130705</v>
      </c>
      <c r="B244" s="120" t="s">
        <v>1665</v>
      </c>
      <c r="C244" s="101">
        <v>162.71</v>
      </c>
      <c r="D244" s="100" t="s">
        <v>1128</v>
      </c>
      <c r="E244">
        <f t="shared" si="3"/>
        <v>542.15000000000009</v>
      </c>
    </row>
    <row r="245" spans="1:5" ht="14.25">
      <c r="A245" s="149">
        <v>215</v>
      </c>
      <c r="B245" s="121" t="s">
        <v>1501</v>
      </c>
      <c r="C245" s="101">
        <v>60.82</v>
      </c>
      <c r="D245" s="100" t="s">
        <v>1128</v>
      </c>
      <c r="E245">
        <f t="shared" si="3"/>
        <v>10353.449999999999</v>
      </c>
    </row>
    <row r="246" spans="1:5" ht="14.25">
      <c r="A246" s="149">
        <v>21506</v>
      </c>
      <c r="B246" s="122" t="s">
        <v>1228</v>
      </c>
      <c r="C246" s="101">
        <v>60.82</v>
      </c>
      <c r="D246" s="100" t="s">
        <v>1128</v>
      </c>
      <c r="E246">
        <f t="shared" si="3"/>
        <v>496.51</v>
      </c>
    </row>
    <row r="247" spans="1:5" ht="42.75">
      <c r="A247" s="149">
        <v>2150699</v>
      </c>
      <c r="B247" s="120" t="s">
        <v>1511</v>
      </c>
      <c r="C247" s="101">
        <v>60.82</v>
      </c>
      <c r="D247" s="100" t="s">
        <v>1128</v>
      </c>
      <c r="E247">
        <f t="shared" si="3"/>
        <v>213.14</v>
      </c>
    </row>
    <row r="248" spans="1:5" ht="14.25">
      <c r="A248" s="149">
        <v>216</v>
      </c>
      <c r="B248" s="124" t="s">
        <v>1666</v>
      </c>
      <c r="C248" s="101">
        <v>5</v>
      </c>
      <c r="D248" s="100" t="s">
        <v>1128</v>
      </c>
      <c r="E248">
        <f t="shared" si="3"/>
        <v>17.899999999999999</v>
      </c>
    </row>
    <row r="249" spans="1:5" ht="14.25">
      <c r="A249" s="149">
        <v>21605</v>
      </c>
      <c r="B249" s="125" t="s">
        <v>1228</v>
      </c>
      <c r="C249" s="101">
        <v>5</v>
      </c>
      <c r="D249" s="100" t="s">
        <v>1128</v>
      </c>
      <c r="E249">
        <f t="shared" si="3"/>
        <v>5</v>
      </c>
    </row>
    <row r="250" spans="1:5" ht="114">
      <c r="A250" s="149">
        <v>2160599</v>
      </c>
      <c r="B250" s="120" t="s">
        <v>1667</v>
      </c>
      <c r="C250" s="101">
        <v>5</v>
      </c>
      <c r="D250" s="100" t="s">
        <v>1128</v>
      </c>
      <c r="E250">
        <f t="shared" si="3"/>
        <v>5</v>
      </c>
    </row>
    <row r="251" spans="1:5" ht="14.25">
      <c r="A251" s="153">
        <v>201</v>
      </c>
      <c r="B251" s="126" t="s">
        <v>1118</v>
      </c>
      <c r="C251" s="102">
        <v>3300</v>
      </c>
      <c r="D251" s="103" t="s">
        <v>1307</v>
      </c>
      <c r="E251">
        <f t="shared" si="3"/>
        <v>31424.95</v>
      </c>
    </row>
    <row r="252" spans="1:5" ht="14.25">
      <c r="A252" s="153">
        <v>20103</v>
      </c>
      <c r="B252" s="124" t="s">
        <v>1668</v>
      </c>
      <c r="C252" s="104">
        <v>3300</v>
      </c>
      <c r="D252" s="103" t="s">
        <v>1307</v>
      </c>
      <c r="E252">
        <f t="shared" si="3"/>
        <v>25023.1</v>
      </c>
    </row>
    <row r="253" spans="1:5" ht="14.25">
      <c r="A253" s="153">
        <v>2010301</v>
      </c>
      <c r="B253" s="124" t="s">
        <v>1121</v>
      </c>
      <c r="C253" s="105">
        <v>3300</v>
      </c>
      <c r="D253" s="103" t="s">
        <v>1307</v>
      </c>
      <c r="E253">
        <f t="shared" si="3"/>
        <v>20323.7</v>
      </c>
    </row>
    <row r="254" spans="1:5" ht="14.25">
      <c r="A254" s="153">
        <v>204</v>
      </c>
      <c r="B254" s="126" t="s">
        <v>1210</v>
      </c>
      <c r="C254" s="102">
        <v>400</v>
      </c>
      <c r="D254" s="103" t="s">
        <v>1307</v>
      </c>
      <c r="E254">
        <f t="shared" si="3"/>
        <v>7049.36</v>
      </c>
    </row>
    <row r="255" spans="1:5" ht="14.25">
      <c r="A255" s="153">
        <v>20402</v>
      </c>
      <c r="B255" s="126" t="s">
        <v>1214</v>
      </c>
      <c r="C255" s="104">
        <v>400</v>
      </c>
      <c r="D255" s="103" t="s">
        <v>1307</v>
      </c>
      <c r="E255">
        <f t="shared" si="3"/>
        <v>5756.03</v>
      </c>
    </row>
    <row r="256" spans="1:5" ht="14.25">
      <c r="A256" s="153">
        <v>2040204</v>
      </c>
      <c r="B256" s="126" t="s">
        <v>1669</v>
      </c>
      <c r="C256" s="102">
        <v>400</v>
      </c>
      <c r="D256" s="103" t="s">
        <v>1307</v>
      </c>
      <c r="E256">
        <f t="shared" si="3"/>
        <v>4510.1499999999996</v>
      </c>
    </row>
    <row r="257" spans="1:5" ht="14.25">
      <c r="A257" s="147">
        <v>205</v>
      </c>
      <c r="B257" s="124" t="s">
        <v>1599</v>
      </c>
      <c r="C257" s="102">
        <v>1000</v>
      </c>
      <c r="D257" s="103" t="s">
        <v>1307</v>
      </c>
      <c r="E257">
        <f t="shared" si="3"/>
        <v>10637.18</v>
      </c>
    </row>
    <row r="258" spans="1:5" ht="14.25">
      <c r="A258" s="147">
        <v>20502</v>
      </c>
      <c r="B258" s="124" t="s">
        <v>1237</v>
      </c>
      <c r="C258" s="102">
        <v>1000</v>
      </c>
      <c r="D258" s="103" t="s">
        <v>1307</v>
      </c>
      <c r="E258">
        <f t="shared" ref="E258:E321" si="4">SUMIF(A:A,A258,C:C)</f>
        <v>6151.2200000000012</v>
      </c>
    </row>
    <row r="259" spans="1:5" ht="14.25">
      <c r="A259" s="147">
        <v>2050202</v>
      </c>
      <c r="B259" s="124" t="s">
        <v>1239</v>
      </c>
      <c r="C259" s="102">
        <v>1000</v>
      </c>
      <c r="D259" s="103" t="s">
        <v>1307</v>
      </c>
      <c r="E259">
        <f t="shared" si="4"/>
        <v>2554</v>
      </c>
    </row>
    <row r="260" spans="1:5" ht="14.25">
      <c r="A260" s="147">
        <v>206</v>
      </c>
      <c r="B260" s="124" t="s">
        <v>1603</v>
      </c>
      <c r="C260" s="102">
        <v>20</v>
      </c>
      <c r="D260" s="103" t="s">
        <v>1307</v>
      </c>
      <c r="E260">
        <f t="shared" si="4"/>
        <v>686.4</v>
      </c>
    </row>
    <row r="261" spans="1:5" ht="14.25">
      <c r="A261" s="147">
        <v>20601</v>
      </c>
      <c r="B261" s="124" t="s">
        <v>1260</v>
      </c>
      <c r="C261" s="102">
        <v>20</v>
      </c>
      <c r="D261" s="103" t="s">
        <v>1307</v>
      </c>
      <c r="E261">
        <f t="shared" si="4"/>
        <v>314.02</v>
      </c>
    </row>
    <row r="262" spans="1:5" ht="14.25">
      <c r="A262" s="147">
        <v>2060102</v>
      </c>
      <c r="B262" s="124" t="s">
        <v>1122</v>
      </c>
      <c r="C262" s="102">
        <v>20</v>
      </c>
      <c r="D262" s="103" t="s">
        <v>1307</v>
      </c>
      <c r="E262">
        <f t="shared" si="4"/>
        <v>170</v>
      </c>
    </row>
    <row r="263" spans="1:5" ht="14.25">
      <c r="A263" s="147">
        <v>207</v>
      </c>
      <c r="B263" s="124" t="s">
        <v>1604</v>
      </c>
      <c r="C263" s="102">
        <v>50</v>
      </c>
      <c r="D263" s="103" t="s">
        <v>1307</v>
      </c>
      <c r="E263">
        <f t="shared" si="4"/>
        <v>663.72</v>
      </c>
    </row>
    <row r="264" spans="1:5" ht="14.25">
      <c r="A264" s="147">
        <v>20701</v>
      </c>
      <c r="B264" s="124" t="s">
        <v>1275</v>
      </c>
      <c r="C264" s="102">
        <v>50</v>
      </c>
      <c r="D264" s="103" t="s">
        <v>1307</v>
      </c>
      <c r="E264">
        <f t="shared" si="4"/>
        <v>547.12</v>
      </c>
    </row>
    <row r="265" spans="1:5" ht="14.25">
      <c r="A265" s="147">
        <v>2070109</v>
      </c>
      <c r="B265" s="124" t="s">
        <v>1280</v>
      </c>
      <c r="C265" s="102">
        <v>50</v>
      </c>
      <c r="D265" s="103" t="s">
        <v>1307</v>
      </c>
      <c r="E265">
        <f t="shared" si="4"/>
        <v>404.85999999999996</v>
      </c>
    </row>
    <row r="266" spans="1:5" ht="14.25">
      <c r="A266" s="147">
        <v>208</v>
      </c>
      <c r="B266" s="124" t="s">
        <v>1607</v>
      </c>
      <c r="C266" s="102">
        <v>4600</v>
      </c>
      <c r="D266" s="103" t="s">
        <v>1307</v>
      </c>
      <c r="E266">
        <f t="shared" si="4"/>
        <v>23917.63</v>
      </c>
    </row>
    <row r="267" spans="1:5" ht="14.25">
      <c r="A267" s="147">
        <v>20801</v>
      </c>
      <c r="B267" s="124" t="s">
        <v>1298</v>
      </c>
      <c r="C267" s="102">
        <v>1800</v>
      </c>
      <c r="D267" s="103" t="s">
        <v>1307</v>
      </c>
      <c r="E267">
        <f t="shared" si="4"/>
        <v>8091.2800000000007</v>
      </c>
    </row>
    <row r="268" spans="1:5" ht="14.25">
      <c r="A268" s="147">
        <v>2080101</v>
      </c>
      <c r="B268" s="124" t="s">
        <v>1121</v>
      </c>
      <c r="C268" s="102">
        <v>900</v>
      </c>
      <c r="D268" s="103" t="s">
        <v>1307</v>
      </c>
      <c r="E268">
        <f t="shared" si="4"/>
        <v>1392.77</v>
      </c>
    </row>
    <row r="269" spans="1:5" ht="14.25">
      <c r="A269" s="147">
        <v>2080199</v>
      </c>
      <c r="B269" s="124" t="s">
        <v>1306</v>
      </c>
      <c r="C269" s="102">
        <v>900</v>
      </c>
      <c r="D269" s="103" t="s">
        <v>1307</v>
      </c>
      <c r="E269">
        <f t="shared" si="4"/>
        <v>6244.46</v>
      </c>
    </row>
    <row r="270" spans="1:5" ht="14.25">
      <c r="A270" s="147">
        <v>20802</v>
      </c>
      <c r="B270" s="124" t="s">
        <v>1308</v>
      </c>
      <c r="C270" s="102">
        <v>800</v>
      </c>
      <c r="D270" s="103" t="s">
        <v>1307</v>
      </c>
      <c r="E270">
        <f t="shared" si="4"/>
        <v>4609.01</v>
      </c>
    </row>
    <row r="271" spans="1:5" ht="14.25">
      <c r="A271" s="147">
        <v>2080201</v>
      </c>
      <c r="B271" s="124" t="s">
        <v>1121</v>
      </c>
      <c r="C271" s="102">
        <v>800</v>
      </c>
      <c r="D271" s="103" t="s">
        <v>1307</v>
      </c>
      <c r="E271">
        <f t="shared" si="4"/>
        <v>916.67</v>
      </c>
    </row>
    <row r="272" spans="1:5" ht="14.25">
      <c r="A272" s="147">
        <v>20808</v>
      </c>
      <c r="B272" s="124" t="s">
        <v>1331</v>
      </c>
      <c r="C272" s="102">
        <v>800</v>
      </c>
      <c r="D272" s="103" t="s">
        <v>1307</v>
      </c>
      <c r="E272">
        <f t="shared" si="4"/>
        <v>2524.3999999999996</v>
      </c>
    </row>
    <row r="273" spans="1:5" ht="14.25">
      <c r="A273" s="147">
        <v>2080899</v>
      </c>
      <c r="B273" s="124" t="s">
        <v>1337</v>
      </c>
      <c r="C273" s="102">
        <v>800</v>
      </c>
      <c r="D273" s="103" t="s">
        <v>1307</v>
      </c>
      <c r="E273">
        <f t="shared" si="4"/>
        <v>1383</v>
      </c>
    </row>
    <row r="274" spans="1:5" ht="14.25">
      <c r="A274" s="147">
        <v>20810</v>
      </c>
      <c r="B274" s="124" t="s">
        <v>1343</v>
      </c>
      <c r="C274" s="102">
        <v>300</v>
      </c>
      <c r="D274" s="103" t="s">
        <v>1307</v>
      </c>
      <c r="E274">
        <f t="shared" si="4"/>
        <v>2330.2400000000002</v>
      </c>
    </row>
    <row r="275" spans="1:5" ht="14.25">
      <c r="A275" s="147">
        <v>2081005</v>
      </c>
      <c r="B275" s="124" t="s">
        <v>1347</v>
      </c>
      <c r="C275" s="102">
        <v>300</v>
      </c>
      <c r="D275" s="103" t="s">
        <v>1307</v>
      </c>
      <c r="E275">
        <f t="shared" si="4"/>
        <v>441.7</v>
      </c>
    </row>
    <row r="276" spans="1:5" ht="14.25">
      <c r="A276" s="147">
        <v>20811</v>
      </c>
      <c r="B276" s="124" t="s">
        <v>1349</v>
      </c>
      <c r="C276" s="102">
        <v>10</v>
      </c>
      <c r="D276" s="103" t="s">
        <v>1307</v>
      </c>
      <c r="E276">
        <f t="shared" si="4"/>
        <v>400.19</v>
      </c>
    </row>
    <row r="277" spans="1:5" ht="14.25">
      <c r="A277" s="147">
        <v>2081101</v>
      </c>
      <c r="B277" s="124" t="s">
        <v>1121</v>
      </c>
      <c r="C277" s="102">
        <v>10</v>
      </c>
      <c r="D277" s="103" t="s">
        <v>1307</v>
      </c>
      <c r="E277">
        <f t="shared" si="4"/>
        <v>10</v>
      </c>
    </row>
    <row r="278" spans="1:5" ht="14.25">
      <c r="A278" s="147">
        <v>20899</v>
      </c>
      <c r="B278" s="124" t="s">
        <v>1670</v>
      </c>
      <c r="C278" s="102">
        <v>890</v>
      </c>
      <c r="D278" s="103" t="s">
        <v>1307</v>
      </c>
      <c r="E278">
        <f t="shared" si="4"/>
        <v>1151.08</v>
      </c>
    </row>
    <row r="279" spans="1:5" ht="14.25">
      <c r="A279" s="147">
        <v>2089901</v>
      </c>
      <c r="B279" s="124" t="s">
        <v>1671</v>
      </c>
      <c r="C279" s="102">
        <v>890</v>
      </c>
      <c r="D279" s="103" t="s">
        <v>1307</v>
      </c>
      <c r="E279">
        <f t="shared" si="4"/>
        <v>1151.08</v>
      </c>
    </row>
    <row r="280" spans="1:5" ht="14.25">
      <c r="A280" s="147">
        <v>210</v>
      </c>
      <c r="B280" s="124" t="s">
        <v>1371</v>
      </c>
      <c r="C280" s="102">
        <v>3900</v>
      </c>
      <c r="D280" s="103" t="s">
        <v>1307</v>
      </c>
      <c r="E280">
        <f t="shared" si="4"/>
        <v>12825.82</v>
      </c>
    </row>
    <row r="281" spans="1:5" ht="14.25">
      <c r="A281" s="147">
        <v>21003</v>
      </c>
      <c r="B281" s="124" t="s">
        <v>1378</v>
      </c>
      <c r="C281" s="102">
        <v>1900</v>
      </c>
      <c r="D281" s="103" t="s">
        <v>1307</v>
      </c>
      <c r="E281">
        <f t="shared" si="4"/>
        <v>4116.3</v>
      </c>
    </row>
    <row r="282" spans="1:5" ht="14.25">
      <c r="A282" s="147">
        <v>2100301</v>
      </c>
      <c r="B282" s="124" t="s">
        <v>1379</v>
      </c>
      <c r="C282" s="102">
        <v>700</v>
      </c>
      <c r="D282" s="103" t="s">
        <v>1307</v>
      </c>
      <c r="E282">
        <f t="shared" si="4"/>
        <v>1270</v>
      </c>
    </row>
    <row r="283" spans="1:5" ht="14.25">
      <c r="A283" s="147">
        <v>2100302</v>
      </c>
      <c r="B283" s="124" t="s">
        <v>1672</v>
      </c>
      <c r="C283" s="102">
        <v>1200</v>
      </c>
      <c r="D283" s="103" t="s">
        <v>1307</v>
      </c>
      <c r="E283">
        <f t="shared" si="4"/>
        <v>2839.3</v>
      </c>
    </row>
    <row r="284" spans="1:5" ht="14.25">
      <c r="A284" s="147">
        <v>21005</v>
      </c>
      <c r="B284" s="124" t="s">
        <v>1390</v>
      </c>
      <c r="C284" s="102">
        <v>900</v>
      </c>
      <c r="D284" s="103" t="s">
        <v>1307</v>
      </c>
      <c r="E284">
        <f t="shared" si="4"/>
        <v>5557.75</v>
      </c>
    </row>
    <row r="285" spans="1:5" ht="14.25">
      <c r="A285" s="147">
        <v>2100506</v>
      </c>
      <c r="B285" s="124" t="s">
        <v>1395</v>
      </c>
      <c r="C285" s="102">
        <v>900</v>
      </c>
      <c r="D285" s="103" t="s">
        <v>1307</v>
      </c>
      <c r="E285">
        <f t="shared" si="4"/>
        <v>4426</v>
      </c>
    </row>
    <row r="286" spans="1:5" ht="14.25">
      <c r="A286" s="147">
        <v>21007</v>
      </c>
      <c r="B286" s="124" t="s">
        <v>1399</v>
      </c>
      <c r="C286" s="102">
        <v>1100</v>
      </c>
      <c r="D286" s="103" t="s">
        <v>1307</v>
      </c>
      <c r="E286">
        <f t="shared" si="4"/>
        <v>2199.9299999999998</v>
      </c>
    </row>
    <row r="287" spans="1:5" ht="14.25">
      <c r="A287" s="147">
        <v>2100718</v>
      </c>
      <c r="B287" s="124" t="s">
        <v>1402</v>
      </c>
      <c r="C287" s="102">
        <v>1100</v>
      </c>
      <c r="D287" s="103" t="s">
        <v>1307</v>
      </c>
      <c r="E287">
        <f t="shared" si="4"/>
        <v>1100</v>
      </c>
    </row>
    <row r="288" spans="1:5" ht="14.25">
      <c r="A288" s="147">
        <v>212</v>
      </c>
      <c r="B288" s="124" t="s">
        <v>1629</v>
      </c>
      <c r="C288" s="102">
        <v>2425</v>
      </c>
      <c r="D288" s="103" t="s">
        <v>1307</v>
      </c>
      <c r="E288">
        <f t="shared" si="4"/>
        <v>48187.57</v>
      </c>
    </row>
    <row r="289" spans="1:5" ht="14.25">
      <c r="A289" s="147">
        <v>21201</v>
      </c>
      <c r="B289" s="124" t="s">
        <v>1423</v>
      </c>
      <c r="C289" s="102">
        <v>725</v>
      </c>
      <c r="D289" s="103" t="s">
        <v>1307</v>
      </c>
      <c r="E289">
        <f t="shared" si="4"/>
        <v>13319.57</v>
      </c>
    </row>
    <row r="290" spans="1:5" ht="14.25">
      <c r="A290" s="147">
        <v>2120101</v>
      </c>
      <c r="B290" s="124" t="s">
        <v>1121</v>
      </c>
      <c r="C290" s="102">
        <v>125</v>
      </c>
      <c r="D290" s="103" t="s">
        <v>1307</v>
      </c>
      <c r="E290">
        <f t="shared" si="4"/>
        <v>302.5</v>
      </c>
    </row>
    <row r="291" spans="1:5" ht="14.25">
      <c r="A291" s="147">
        <v>2120103</v>
      </c>
      <c r="B291" s="124" t="s">
        <v>1424</v>
      </c>
      <c r="C291" s="102">
        <v>600</v>
      </c>
      <c r="D291" s="103" t="s">
        <v>1307</v>
      </c>
      <c r="E291">
        <f t="shared" si="4"/>
        <v>600</v>
      </c>
    </row>
    <row r="292" spans="1:5" ht="14.25">
      <c r="A292" s="147">
        <v>21202</v>
      </c>
      <c r="B292" s="124" t="s">
        <v>1673</v>
      </c>
      <c r="C292" s="102">
        <v>300</v>
      </c>
      <c r="D292" s="103" t="s">
        <v>1307</v>
      </c>
      <c r="E292">
        <f t="shared" si="4"/>
        <v>448</v>
      </c>
    </row>
    <row r="293" spans="1:5" ht="14.25">
      <c r="A293" s="147">
        <v>2120201</v>
      </c>
      <c r="B293" s="124" t="s">
        <v>1674</v>
      </c>
      <c r="C293" s="102">
        <v>300</v>
      </c>
      <c r="D293" s="103" t="s">
        <v>1307</v>
      </c>
      <c r="E293">
        <f t="shared" si="4"/>
        <v>448</v>
      </c>
    </row>
    <row r="294" spans="1:5" ht="14.25">
      <c r="A294" s="147">
        <v>21203</v>
      </c>
      <c r="B294" s="124" t="s">
        <v>1430</v>
      </c>
      <c r="C294" s="102">
        <v>1100</v>
      </c>
      <c r="D294" s="103" t="s">
        <v>1307</v>
      </c>
      <c r="E294">
        <f t="shared" si="4"/>
        <v>26754</v>
      </c>
    </row>
    <row r="295" spans="1:5" ht="14.25">
      <c r="A295" s="147">
        <v>2120303</v>
      </c>
      <c r="B295" s="124" t="s">
        <v>1431</v>
      </c>
      <c r="C295" s="102">
        <v>300</v>
      </c>
      <c r="D295" s="103" t="s">
        <v>1307</v>
      </c>
      <c r="E295">
        <f t="shared" si="4"/>
        <v>6495</v>
      </c>
    </row>
    <row r="296" spans="1:5" ht="14.25">
      <c r="A296" s="147">
        <v>2120399</v>
      </c>
      <c r="B296" s="124" t="s">
        <v>1675</v>
      </c>
      <c r="C296" s="102">
        <v>800</v>
      </c>
      <c r="D296" s="103" t="s">
        <v>1307</v>
      </c>
      <c r="E296">
        <f t="shared" si="4"/>
        <v>20259</v>
      </c>
    </row>
    <row r="297" spans="1:5" ht="14.25">
      <c r="A297" s="147">
        <v>21205</v>
      </c>
      <c r="B297" s="124" t="s">
        <v>1676</v>
      </c>
      <c r="C297" s="102">
        <v>300</v>
      </c>
      <c r="D297" s="103" t="s">
        <v>1307</v>
      </c>
      <c r="E297">
        <f t="shared" si="4"/>
        <v>6566</v>
      </c>
    </row>
    <row r="298" spans="1:5" ht="14.25">
      <c r="A298" s="147">
        <v>2120501</v>
      </c>
      <c r="B298" s="124" t="s">
        <v>1677</v>
      </c>
      <c r="C298" s="102">
        <v>300</v>
      </c>
      <c r="D298" s="103" t="s">
        <v>1307</v>
      </c>
      <c r="E298">
        <f t="shared" si="4"/>
        <v>6566</v>
      </c>
    </row>
    <row r="299" spans="1:5" ht="14.25">
      <c r="A299" s="147">
        <v>213</v>
      </c>
      <c r="B299" s="124" t="s">
        <v>1635</v>
      </c>
      <c r="C299" s="102">
        <v>750</v>
      </c>
      <c r="D299" s="103" t="s">
        <v>1307</v>
      </c>
      <c r="E299">
        <f t="shared" si="4"/>
        <v>11620.69</v>
      </c>
    </row>
    <row r="300" spans="1:5" ht="14.25">
      <c r="A300" s="147">
        <v>21301</v>
      </c>
      <c r="B300" s="124" t="s">
        <v>1449</v>
      </c>
      <c r="C300" s="102">
        <v>600</v>
      </c>
      <c r="D300" s="103" t="s">
        <v>1307</v>
      </c>
      <c r="E300">
        <f t="shared" si="4"/>
        <v>3717.75</v>
      </c>
    </row>
    <row r="301" spans="1:5" ht="14.25">
      <c r="A301" s="147">
        <v>2130104</v>
      </c>
      <c r="B301" s="124" t="s">
        <v>1126</v>
      </c>
      <c r="C301" s="102">
        <v>300</v>
      </c>
      <c r="D301" s="103" t="s">
        <v>1307</v>
      </c>
      <c r="E301">
        <f t="shared" si="4"/>
        <v>516</v>
      </c>
    </row>
    <row r="302" spans="1:5" ht="14.25">
      <c r="A302" s="147">
        <v>2130108</v>
      </c>
      <c r="B302" s="124" t="s">
        <v>1452</v>
      </c>
      <c r="C302" s="102">
        <v>150</v>
      </c>
      <c r="D302" s="103" t="s">
        <v>1307</v>
      </c>
      <c r="E302">
        <f t="shared" si="4"/>
        <v>328</v>
      </c>
    </row>
    <row r="303" spans="1:5" ht="14.25">
      <c r="A303" s="147">
        <v>2130199</v>
      </c>
      <c r="B303" s="124" t="s">
        <v>1459</v>
      </c>
      <c r="C303" s="102">
        <v>150</v>
      </c>
      <c r="D303" s="103" t="s">
        <v>1307</v>
      </c>
      <c r="E303">
        <f t="shared" si="4"/>
        <v>1657.52</v>
      </c>
    </row>
    <row r="304" spans="1:5" ht="14.25">
      <c r="A304" s="147">
        <v>21303</v>
      </c>
      <c r="B304" s="124" t="s">
        <v>1467</v>
      </c>
      <c r="C304" s="102">
        <v>150</v>
      </c>
      <c r="D304" s="103" t="s">
        <v>1307</v>
      </c>
      <c r="E304">
        <f t="shared" si="4"/>
        <v>1833.5</v>
      </c>
    </row>
    <row r="305" spans="1:5" ht="14.25">
      <c r="A305" s="147">
        <v>2130315</v>
      </c>
      <c r="B305" s="124" t="s">
        <v>1475</v>
      </c>
      <c r="C305" s="102">
        <v>150</v>
      </c>
      <c r="D305" s="103" t="s">
        <v>1307</v>
      </c>
      <c r="E305">
        <f t="shared" si="4"/>
        <v>150</v>
      </c>
    </row>
    <row r="306" spans="1:5" ht="14.25">
      <c r="A306" s="147">
        <v>215</v>
      </c>
      <c r="B306" s="124" t="s">
        <v>1501</v>
      </c>
      <c r="C306" s="102">
        <v>3500</v>
      </c>
      <c r="D306" s="103" t="s">
        <v>1307</v>
      </c>
      <c r="E306">
        <f t="shared" si="4"/>
        <v>10353.449999999999</v>
      </c>
    </row>
    <row r="307" spans="1:5" ht="14.25">
      <c r="A307" s="147">
        <v>21505</v>
      </c>
      <c r="B307" s="124" t="s">
        <v>1678</v>
      </c>
      <c r="C307" s="102">
        <v>550</v>
      </c>
      <c r="D307" s="103" t="s">
        <v>1307</v>
      </c>
      <c r="E307">
        <f t="shared" si="4"/>
        <v>831.94</v>
      </c>
    </row>
    <row r="308" spans="1:5" ht="14.25">
      <c r="A308" s="147">
        <v>2150501</v>
      </c>
      <c r="B308" s="124" t="s">
        <v>1121</v>
      </c>
      <c r="C308" s="102">
        <v>550</v>
      </c>
      <c r="D308" s="103" t="s">
        <v>1307</v>
      </c>
      <c r="E308">
        <f t="shared" si="4"/>
        <v>831.94</v>
      </c>
    </row>
    <row r="309" spans="1:5" ht="14.25">
      <c r="A309" s="147">
        <v>21506</v>
      </c>
      <c r="B309" s="124" t="s">
        <v>1510</v>
      </c>
      <c r="C309" s="102">
        <v>150</v>
      </c>
      <c r="D309" s="103" t="s">
        <v>1307</v>
      </c>
      <c r="E309">
        <f t="shared" si="4"/>
        <v>496.51</v>
      </c>
    </row>
    <row r="310" spans="1:5" ht="14.25">
      <c r="A310" s="147">
        <v>2150601</v>
      </c>
      <c r="B310" s="124" t="s">
        <v>1121</v>
      </c>
      <c r="C310" s="102">
        <v>150</v>
      </c>
      <c r="D310" s="103" t="s">
        <v>1307</v>
      </c>
      <c r="E310">
        <f t="shared" si="4"/>
        <v>247.37</v>
      </c>
    </row>
    <row r="311" spans="1:5" ht="14.25">
      <c r="A311" s="147">
        <v>21508</v>
      </c>
      <c r="B311" s="124" t="s">
        <v>1512</v>
      </c>
      <c r="C311" s="102">
        <v>2800</v>
      </c>
      <c r="D311" s="103" t="s">
        <v>1307</v>
      </c>
      <c r="E311">
        <f t="shared" si="4"/>
        <v>8805</v>
      </c>
    </row>
    <row r="312" spans="1:5" ht="14.25">
      <c r="A312" s="147">
        <v>2150802</v>
      </c>
      <c r="B312" s="124" t="s">
        <v>1122</v>
      </c>
      <c r="C312" s="102">
        <v>800</v>
      </c>
      <c r="D312" s="103" t="s">
        <v>1307</v>
      </c>
      <c r="E312">
        <f t="shared" si="4"/>
        <v>800</v>
      </c>
    </row>
    <row r="313" spans="1:5" ht="14.25">
      <c r="A313" s="147">
        <v>2150805</v>
      </c>
      <c r="B313" s="124" t="s">
        <v>1514</v>
      </c>
      <c r="C313" s="102">
        <v>1500</v>
      </c>
      <c r="D313" s="103" t="s">
        <v>1307</v>
      </c>
      <c r="E313">
        <f t="shared" si="4"/>
        <v>1500</v>
      </c>
    </row>
    <row r="314" spans="1:5" ht="14.25">
      <c r="A314" s="147">
        <v>2150899</v>
      </c>
      <c r="B314" s="124" t="s">
        <v>1515</v>
      </c>
      <c r="C314" s="102">
        <v>500</v>
      </c>
      <c r="D314" s="103" t="s">
        <v>1307</v>
      </c>
      <c r="E314">
        <f t="shared" si="4"/>
        <v>6500</v>
      </c>
    </row>
    <row r="315" spans="1:5" ht="14.25">
      <c r="A315" s="154">
        <v>201</v>
      </c>
      <c r="B315" s="127" t="s">
        <v>1580</v>
      </c>
      <c r="C315" s="106">
        <v>2736</v>
      </c>
      <c r="D315" s="107" t="s">
        <v>1163</v>
      </c>
      <c r="E315">
        <f t="shared" si="4"/>
        <v>31424.95</v>
      </c>
    </row>
    <row r="316" spans="1:5" ht="14.25">
      <c r="A316" s="154">
        <v>20101</v>
      </c>
      <c r="B316" s="127" t="s">
        <v>1120</v>
      </c>
      <c r="C316" s="106">
        <v>10</v>
      </c>
      <c r="D316" s="107" t="s">
        <v>1163</v>
      </c>
      <c r="E316">
        <f t="shared" si="4"/>
        <v>260.59000000000003</v>
      </c>
    </row>
    <row r="317" spans="1:5" ht="14.25">
      <c r="A317" s="154">
        <v>2010101</v>
      </c>
      <c r="B317" s="127" t="s">
        <v>1121</v>
      </c>
      <c r="C317" s="106">
        <v>10</v>
      </c>
      <c r="D317" s="107" t="s">
        <v>1163</v>
      </c>
      <c r="E317">
        <f t="shared" si="4"/>
        <v>204.79</v>
      </c>
    </row>
    <row r="318" spans="1:5" ht="14.25">
      <c r="A318" s="154">
        <v>20103</v>
      </c>
      <c r="B318" s="127" t="s">
        <v>1679</v>
      </c>
      <c r="C318" s="106">
        <v>2040</v>
      </c>
      <c r="D318" s="107" t="s">
        <v>1163</v>
      </c>
      <c r="E318">
        <f t="shared" si="4"/>
        <v>25023.1</v>
      </c>
    </row>
    <row r="319" spans="1:5" ht="14.25">
      <c r="A319" s="154">
        <v>2010301</v>
      </c>
      <c r="B319" s="127" t="s">
        <v>1121</v>
      </c>
      <c r="C319" s="106">
        <v>1510</v>
      </c>
      <c r="D319" s="107" t="s">
        <v>1163</v>
      </c>
      <c r="E319">
        <f t="shared" si="4"/>
        <v>20323.7</v>
      </c>
    </row>
    <row r="320" spans="1:5" ht="14.25">
      <c r="A320" s="154">
        <v>2010303</v>
      </c>
      <c r="B320" s="127" t="s">
        <v>1468</v>
      </c>
      <c r="C320" s="106">
        <v>366</v>
      </c>
      <c r="D320" s="107" t="s">
        <v>1163</v>
      </c>
      <c r="E320">
        <f t="shared" si="4"/>
        <v>518</v>
      </c>
    </row>
    <row r="321" spans="1:5" ht="14.25">
      <c r="A321" s="154">
        <v>2010308</v>
      </c>
      <c r="B321" s="127" t="s">
        <v>1680</v>
      </c>
      <c r="C321" s="106">
        <v>164</v>
      </c>
      <c r="D321" s="107" t="s">
        <v>1163</v>
      </c>
      <c r="E321">
        <f t="shared" si="4"/>
        <v>204.05</v>
      </c>
    </row>
    <row r="322" spans="1:5" ht="14.25">
      <c r="A322" s="154">
        <v>20104</v>
      </c>
      <c r="B322" s="127" t="s">
        <v>1139</v>
      </c>
      <c r="C322" s="106">
        <v>75</v>
      </c>
      <c r="D322" s="107" t="s">
        <v>1163</v>
      </c>
      <c r="E322">
        <f t="shared" ref="E322:E385" si="5">SUMIF(A:A,A322,C:C)</f>
        <v>100.2</v>
      </c>
    </row>
    <row r="323" spans="1:5" ht="14.25">
      <c r="A323" s="154">
        <v>2010499</v>
      </c>
      <c r="B323" s="127" t="s">
        <v>1141</v>
      </c>
      <c r="C323" s="106">
        <v>75</v>
      </c>
      <c r="D323" s="107" t="s">
        <v>1163</v>
      </c>
      <c r="E323">
        <f t="shared" si="5"/>
        <v>100.2</v>
      </c>
    </row>
    <row r="324" spans="1:5" ht="14.25">
      <c r="A324" s="154">
        <v>20105</v>
      </c>
      <c r="B324" s="127" t="s">
        <v>1142</v>
      </c>
      <c r="C324" s="106">
        <v>40</v>
      </c>
      <c r="D324" s="107" t="s">
        <v>1163</v>
      </c>
      <c r="E324">
        <f t="shared" si="5"/>
        <v>389.79</v>
      </c>
    </row>
    <row r="325" spans="1:5" ht="14.25">
      <c r="A325" s="154">
        <v>2010507</v>
      </c>
      <c r="B325" s="127" t="s">
        <v>1681</v>
      </c>
      <c r="C325" s="106">
        <v>39</v>
      </c>
      <c r="D325" s="107" t="s">
        <v>1163</v>
      </c>
      <c r="E325">
        <f t="shared" si="5"/>
        <v>83.5</v>
      </c>
    </row>
    <row r="326" spans="1:5" ht="14.25">
      <c r="A326" s="154">
        <v>2010599</v>
      </c>
      <c r="B326" s="127" t="s">
        <v>1682</v>
      </c>
      <c r="C326" s="106">
        <v>1</v>
      </c>
      <c r="D326" s="107" t="s">
        <v>1163</v>
      </c>
      <c r="E326">
        <f t="shared" si="5"/>
        <v>198</v>
      </c>
    </row>
    <row r="327" spans="1:5" ht="14.25">
      <c r="A327" s="154">
        <v>20106</v>
      </c>
      <c r="B327" s="127" t="s">
        <v>1148</v>
      </c>
      <c r="C327" s="106">
        <v>12</v>
      </c>
      <c r="D327" s="107" t="s">
        <v>1163</v>
      </c>
      <c r="E327">
        <f t="shared" si="5"/>
        <v>719.19999999999993</v>
      </c>
    </row>
    <row r="328" spans="1:5" ht="14.25">
      <c r="A328" s="154">
        <v>2010601</v>
      </c>
      <c r="B328" s="127" t="s">
        <v>1121</v>
      </c>
      <c r="C328" s="106">
        <v>12</v>
      </c>
      <c r="D328" s="107" t="s">
        <v>1163</v>
      </c>
      <c r="E328">
        <f t="shared" si="5"/>
        <v>280.90999999999997</v>
      </c>
    </row>
    <row r="329" spans="1:5" ht="14.25">
      <c r="A329" s="154">
        <v>20108</v>
      </c>
      <c r="B329" s="127" t="s">
        <v>1156</v>
      </c>
      <c r="C329" s="106">
        <v>121</v>
      </c>
      <c r="D329" s="107" t="s">
        <v>1163</v>
      </c>
      <c r="E329">
        <f t="shared" si="5"/>
        <v>257.16999999999996</v>
      </c>
    </row>
    <row r="330" spans="1:5" ht="14.25">
      <c r="A330" s="154">
        <v>2010804</v>
      </c>
      <c r="B330" s="127" t="s">
        <v>1157</v>
      </c>
      <c r="C330" s="106">
        <v>119</v>
      </c>
      <c r="D330" s="107" t="s">
        <v>1163</v>
      </c>
      <c r="E330">
        <f t="shared" si="5"/>
        <v>119</v>
      </c>
    </row>
    <row r="331" spans="1:5" ht="14.25">
      <c r="A331" s="154">
        <v>2010805</v>
      </c>
      <c r="B331" s="127" t="s">
        <v>1158</v>
      </c>
      <c r="C331" s="106">
        <v>0</v>
      </c>
      <c r="D331" s="107" t="s">
        <v>1163</v>
      </c>
      <c r="E331">
        <f t="shared" si="5"/>
        <v>0</v>
      </c>
    </row>
    <row r="332" spans="1:5" ht="14.25">
      <c r="A332" s="154">
        <v>2010899</v>
      </c>
      <c r="B332" s="127" t="s">
        <v>1683</v>
      </c>
      <c r="C332" s="106">
        <v>2</v>
      </c>
      <c r="D332" s="107" t="s">
        <v>1163</v>
      </c>
      <c r="E332">
        <f t="shared" si="5"/>
        <v>13.96</v>
      </c>
    </row>
    <row r="333" spans="1:5" ht="14.25">
      <c r="A333" s="154">
        <v>20110</v>
      </c>
      <c r="B333" s="127" t="s">
        <v>1160</v>
      </c>
      <c r="C333" s="106">
        <v>58</v>
      </c>
      <c r="D333" s="107" t="s">
        <v>1163</v>
      </c>
      <c r="E333">
        <f t="shared" si="5"/>
        <v>58</v>
      </c>
    </row>
    <row r="334" spans="1:5" ht="14.25">
      <c r="A334" s="154">
        <v>2011008</v>
      </c>
      <c r="B334" s="127" t="s">
        <v>1162</v>
      </c>
      <c r="C334" s="106">
        <v>58</v>
      </c>
      <c r="D334" s="107" t="s">
        <v>1163</v>
      </c>
      <c r="E334">
        <f t="shared" si="5"/>
        <v>58</v>
      </c>
    </row>
    <row r="335" spans="1:5" ht="14.25">
      <c r="A335" s="154">
        <v>20111</v>
      </c>
      <c r="B335" s="127" t="s">
        <v>1168</v>
      </c>
      <c r="C335" s="106">
        <v>17</v>
      </c>
      <c r="D335" s="107" t="s">
        <v>1163</v>
      </c>
      <c r="E335">
        <f t="shared" si="5"/>
        <v>378.55999999999995</v>
      </c>
    </row>
    <row r="336" spans="1:5" ht="14.25">
      <c r="A336" s="154">
        <v>2011199</v>
      </c>
      <c r="B336" s="127" t="s">
        <v>1684</v>
      </c>
      <c r="C336" s="106">
        <v>17</v>
      </c>
      <c r="D336" s="107" t="s">
        <v>1163</v>
      </c>
      <c r="E336">
        <f t="shared" si="5"/>
        <v>313.39999999999998</v>
      </c>
    </row>
    <row r="337" spans="1:5" ht="14.25">
      <c r="A337" s="154">
        <v>20113</v>
      </c>
      <c r="B337" s="127" t="s">
        <v>1170</v>
      </c>
      <c r="C337" s="106">
        <v>111</v>
      </c>
      <c r="D337" s="107" t="s">
        <v>1163</v>
      </c>
      <c r="E337">
        <f t="shared" si="5"/>
        <v>499.7</v>
      </c>
    </row>
    <row r="338" spans="1:5" ht="14.25">
      <c r="A338" s="154">
        <v>2011308</v>
      </c>
      <c r="B338" s="127" t="s">
        <v>1171</v>
      </c>
      <c r="C338" s="106">
        <v>1</v>
      </c>
      <c r="D338" s="107" t="s">
        <v>1163</v>
      </c>
      <c r="E338">
        <f t="shared" si="5"/>
        <v>386.7</v>
      </c>
    </row>
    <row r="339" spans="1:5" ht="14.25">
      <c r="A339" s="154">
        <v>2011399</v>
      </c>
      <c r="B339" s="127" t="s">
        <v>1172</v>
      </c>
      <c r="C339" s="106">
        <v>110</v>
      </c>
      <c r="D339" s="107" t="s">
        <v>1163</v>
      </c>
      <c r="E339">
        <f t="shared" si="5"/>
        <v>110</v>
      </c>
    </row>
    <row r="340" spans="1:5" ht="14.25">
      <c r="A340" s="154">
        <v>20129</v>
      </c>
      <c r="B340" s="127" t="s">
        <v>1191</v>
      </c>
      <c r="C340" s="106">
        <v>103</v>
      </c>
      <c r="D340" s="107" t="s">
        <v>1163</v>
      </c>
      <c r="E340">
        <f t="shared" si="5"/>
        <v>762.53</v>
      </c>
    </row>
    <row r="341" spans="1:5" ht="14.25">
      <c r="A341" s="154">
        <v>2012999</v>
      </c>
      <c r="B341" s="127" t="s">
        <v>1193</v>
      </c>
      <c r="C341" s="106">
        <v>103</v>
      </c>
      <c r="D341" s="107" t="s">
        <v>1163</v>
      </c>
      <c r="E341">
        <f t="shared" si="5"/>
        <v>568.81999999999994</v>
      </c>
    </row>
    <row r="342" spans="1:5" ht="14.25">
      <c r="A342" s="154">
        <v>20131</v>
      </c>
      <c r="B342" s="127" t="s">
        <v>1685</v>
      </c>
      <c r="C342" s="106">
        <v>0</v>
      </c>
      <c r="D342" s="107" t="s">
        <v>1163</v>
      </c>
      <c r="E342">
        <f t="shared" si="5"/>
        <v>148.24</v>
      </c>
    </row>
    <row r="343" spans="1:5" ht="14.25">
      <c r="A343" s="154">
        <v>2013101</v>
      </c>
      <c r="B343" s="127" t="s">
        <v>1121</v>
      </c>
      <c r="C343" s="106">
        <v>0</v>
      </c>
      <c r="D343" s="107" t="s">
        <v>1163</v>
      </c>
      <c r="E343">
        <f t="shared" si="5"/>
        <v>148.24</v>
      </c>
    </row>
    <row r="344" spans="1:5" ht="14.25">
      <c r="A344" s="154">
        <v>20132</v>
      </c>
      <c r="B344" s="127" t="s">
        <v>1196</v>
      </c>
      <c r="C344" s="106">
        <v>18</v>
      </c>
      <c r="D344" s="107" t="s">
        <v>1163</v>
      </c>
      <c r="E344">
        <f t="shared" si="5"/>
        <v>1081.55</v>
      </c>
    </row>
    <row r="345" spans="1:5" ht="14.25">
      <c r="A345" s="154">
        <v>2013299</v>
      </c>
      <c r="B345" s="127" t="s">
        <v>1686</v>
      </c>
      <c r="C345" s="106">
        <v>18</v>
      </c>
      <c r="D345" s="107" t="s">
        <v>1163</v>
      </c>
      <c r="E345">
        <f t="shared" si="5"/>
        <v>738.76</v>
      </c>
    </row>
    <row r="346" spans="1:5" ht="14.25">
      <c r="A346" s="154">
        <v>20133</v>
      </c>
      <c r="B346" s="127" t="s">
        <v>1198</v>
      </c>
      <c r="C346" s="106">
        <v>131</v>
      </c>
      <c r="D346" s="107" t="s">
        <v>1163</v>
      </c>
      <c r="E346">
        <f t="shared" si="5"/>
        <v>1173.03</v>
      </c>
    </row>
    <row r="347" spans="1:5" ht="14.25">
      <c r="A347" s="154">
        <v>2013399</v>
      </c>
      <c r="B347" s="127" t="s">
        <v>1687</v>
      </c>
      <c r="C347" s="106">
        <v>131</v>
      </c>
      <c r="D347" s="107" t="s">
        <v>1163</v>
      </c>
      <c r="E347">
        <f t="shared" si="5"/>
        <v>935.91</v>
      </c>
    </row>
    <row r="348" spans="1:5" ht="14.25">
      <c r="A348" s="154">
        <v>204</v>
      </c>
      <c r="B348" s="127" t="s">
        <v>1597</v>
      </c>
      <c r="C348" s="106">
        <v>295</v>
      </c>
      <c r="D348" s="107" t="s">
        <v>1163</v>
      </c>
      <c r="E348">
        <f t="shared" si="5"/>
        <v>7049.36</v>
      </c>
    </row>
    <row r="349" spans="1:5" ht="14.25">
      <c r="A349" s="154">
        <v>20402</v>
      </c>
      <c r="B349" s="127" t="s">
        <v>1214</v>
      </c>
      <c r="C349" s="106">
        <v>227</v>
      </c>
      <c r="D349" s="107" t="s">
        <v>1163</v>
      </c>
      <c r="E349">
        <f t="shared" si="5"/>
        <v>5756.03</v>
      </c>
    </row>
    <row r="350" spans="1:5" ht="14.25">
      <c r="A350" s="154">
        <v>2040204</v>
      </c>
      <c r="B350" s="127" t="s">
        <v>1669</v>
      </c>
      <c r="C350" s="106">
        <v>87</v>
      </c>
      <c r="D350" s="107" t="s">
        <v>1163</v>
      </c>
      <c r="E350">
        <f t="shared" si="5"/>
        <v>4510.1499999999996</v>
      </c>
    </row>
    <row r="351" spans="1:5" ht="14.25">
      <c r="A351" s="154">
        <v>2040299</v>
      </c>
      <c r="B351" s="127" t="s">
        <v>1218</v>
      </c>
      <c r="C351" s="106">
        <v>140</v>
      </c>
      <c r="D351" s="107" t="s">
        <v>1163</v>
      </c>
      <c r="E351">
        <f t="shared" si="5"/>
        <v>1096.5</v>
      </c>
    </row>
    <row r="352" spans="1:5" ht="14.25">
      <c r="A352" s="154">
        <v>20406</v>
      </c>
      <c r="B352" s="127" t="s">
        <v>1221</v>
      </c>
      <c r="C352" s="106">
        <v>68</v>
      </c>
      <c r="D352" s="107" t="s">
        <v>1163</v>
      </c>
      <c r="E352">
        <f t="shared" si="5"/>
        <v>492.36</v>
      </c>
    </row>
    <row r="353" spans="1:5" ht="14.25">
      <c r="A353" s="154">
        <v>2040604</v>
      </c>
      <c r="B353" s="127" t="s">
        <v>1222</v>
      </c>
      <c r="C353" s="106">
        <v>29</v>
      </c>
      <c r="D353" s="107" t="s">
        <v>1163</v>
      </c>
      <c r="E353">
        <f t="shared" si="5"/>
        <v>373.49</v>
      </c>
    </row>
    <row r="354" spans="1:5" ht="14.25">
      <c r="A354" s="154">
        <v>2040605</v>
      </c>
      <c r="B354" s="127" t="s">
        <v>1223</v>
      </c>
      <c r="C354" s="106">
        <v>5</v>
      </c>
      <c r="D354" s="107" t="s">
        <v>1163</v>
      </c>
      <c r="E354">
        <f t="shared" si="5"/>
        <v>46.7</v>
      </c>
    </row>
    <row r="355" spans="1:5" ht="14.25">
      <c r="A355" s="154">
        <v>2040606</v>
      </c>
      <c r="B355" s="127" t="s">
        <v>1224</v>
      </c>
      <c r="C355" s="106">
        <v>26</v>
      </c>
      <c r="D355" s="107" t="s">
        <v>1163</v>
      </c>
      <c r="E355">
        <f t="shared" si="5"/>
        <v>26</v>
      </c>
    </row>
    <row r="356" spans="1:5" ht="14.25">
      <c r="A356" s="154">
        <v>2040607</v>
      </c>
      <c r="B356" s="127" t="s">
        <v>1225</v>
      </c>
      <c r="C356" s="106">
        <v>5</v>
      </c>
      <c r="D356" s="107" t="s">
        <v>1163</v>
      </c>
      <c r="E356">
        <f t="shared" si="5"/>
        <v>5</v>
      </c>
    </row>
    <row r="357" spans="1:5" ht="14.25">
      <c r="A357" s="154">
        <v>2040610</v>
      </c>
      <c r="B357" s="127" t="s">
        <v>1226</v>
      </c>
      <c r="C357" s="106">
        <v>3</v>
      </c>
      <c r="D357" s="107" t="s">
        <v>1163</v>
      </c>
      <c r="E357">
        <f t="shared" si="5"/>
        <v>3</v>
      </c>
    </row>
    <row r="358" spans="1:5" ht="14.25">
      <c r="A358" s="154">
        <v>205</v>
      </c>
      <c r="B358" s="127" t="s">
        <v>1599</v>
      </c>
      <c r="C358" s="106">
        <v>736</v>
      </c>
      <c r="D358" s="107" t="s">
        <v>1163</v>
      </c>
      <c r="E358">
        <f t="shared" si="5"/>
        <v>10637.18</v>
      </c>
    </row>
    <row r="359" spans="1:5" ht="14.25">
      <c r="A359" s="154">
        <v>20502</v>
      </c>
      <c r="B359" s="127" t="s">
        <v>1237</v>
      </c>
      <c r="C359" s="106">
        <v>730</v>
      </c>
      <c r="D359" s="107" t="s">
        <v>1163</v>
      </c>
      <c r="E359">
        <f t="shared" si="5"/>
        <v>6151.2200000000012</v>
      </c>
    </row>
    <row r="360" spans="1:5" ht="14.25">
      <c r="A360" s="154">
        <v>2050201</v>
      </c>
      <c r="B360" s="127" t="s">
        <v>1238</v>
      </c>
      <c r="C360" s="106">
        <v>303</v>
      </c>
      <c r="D360" s="107" t="s">
        <v>1163</v>
      </c>
      <c r="E360">
        <f t="shared" si="5"/>
        <v>1877.37</v>
      </c>
    </row>
    <row r="361" spans="1:5" ht="14.25">
      <c r="A361" s="154">
        <v>2050202</v>
      </c>
      <c r="B361" s="127" t="s">
        <v>1239</v>
      </c>
      <c r="C361" s="106">
        <v>313</v>
      </c>
      <c r="D361" s="107" t="s">
        <v>1163</v>
      </c>
      <c r="E361">
        <f t="shared" si="5"/>
        <v>2554</v>
      </c>
    </row>
    <row r="362" spans="1:5" ht="14.25">
      <c r="A362" s="154">
        <v>2050203</v>
      </c>
      <c r="B362" s="127" t="s">
        <v>1234</v>
      </c>
      <c r="C362" s="106">
        <v>107</v>
      </c>
      <c r="D362" s="107" t="s">
        <v>1163</v>
      </c>
      <c r="E362">
        <f t="shared" si="5"/>
        <v>288</v>
      </c>
    </row>
    <row r="363" spans="1:5" ht="14.25">
      <c r="A363" s="154">
        <v>2050299</v>
      </c>
      <c r="B363" s="127" t="s">
        <v>1241</v>
      </c>
      <c r="C363" s="106">
        <v>7</v>
      </c>
      <c r="D363" s="107" t="s">
        <v>1163</v>
      </c>
      <c r="E363">
        <f t="shared" si="5"/>
        <v>1431.85</v>
      </c>
    </row>
    <row r="364" spans="1:5" ht="14.25">
      <c r="A364" s="154">
        <v>20504</v>
      </c>
      <c r="B364" s="127" t="s">
        <v>1245</v>
      </c>
      <c r="C364" s="106">
        <v>6</v>
      </c>
      <c r="D364" s="107" t="s">
        <v>1163</v>
      </c>
      <c r="E364">
        <f t="shared" si="5"/>
        <v>16</v>
      </c>
    </row>
    <row r="365" spans="1:5" ht="14.25">
      <c r="A365" s="154">
        <v>2050402</v>
      </c>
      <c r="B365" s="127" t="s">
        <v>1246</v>
      </c>
      <c r="C365" s="106">
        <v>6</v>
      </c>
      <c r="D365" s="107" t="s">
        <v>1163</v>
      </c>
      <c r="E365">
        <f t="shared" si="5"/>
        <v>6</v>
      </c>
    </row>
    <row r="366" spans="1:5" ht="14.25">
      <c r="A366" s="154">
        <v>207</v>
      </c>
      <c r="B366" s="127" t="s">
        <v>1604</v>
      </c>
      <c r="C366" s="106">
        <v>71</v>
      </c>
      <c r="D366" s="107" t="s">
        <v>1163</v>
      </c>
      <c r="E366">
        <f t="shared" si="5"/>
        <v>663.72</v>
      </c>
    </row>
    <row r="367" spans="1:5" ht="14.25">
      <c r="A367" s="154">
        <v>20701</v>
      </c>
      <c r="B367" s="127" t="s">
        <v>1275</v>
      </c>
      <c r="C367" s="106">
        <v>71</v>
      </c>
      <c r="D367" s="107" t="s">
        <v>1163</v>
      </c>
      <c r="E367">
        <f t="shared" si="5"/>
        <v>547.12</v>
      </c>
    </row>
    <row r="368" spans="1:5" ht="14.25">
      <c r="A368" s="154">
        <v>2070109</v>
      </c>
      <c r="B368" s="127" t="s">
        <v>1280</v>
      </c>
      <c r="C368" s="106">
        <v>71</v>
      </c>
      <c r="D368" s="107" t="s">
        <v>1163</v>
      </c>
      <c r="E368">
        <f t="shared" si="5"/>
        <v>404.85999999999996</v>
      </c>
    </row>
    <row r="369" spans="1:5" ht="14.25">
      <c r="A369" s="154">
        <v>208</v>
      </c>
      <c r="B369" s="127" t="s">
        <v>1607</v>
      </c>
      <c r="C369" s="106">
        <v>2727</v>
      </c>
      <c r="D369" s="107" t="s">
        <v>1163</v>
      </c>
      <c r="E369">
        <f t="shared" si="5"/>
        <v>23917.63</v>
      </c>
    </row>
    <row r="370" spans="1:5" ht="14.25">
      <c r="A370" s="154">
        <v>20801</v>
      </c>
      <c r="B370" s="127" t="s">
        <v>1298</v>
      </c>
      <c r="C370" s="106">
        <v>1443</v>
      </c>
      <c r="D370" s="107" t="s">
        <v>1163</v>
      </c>
      <c r="E370">
        <f t="shared" si="5"/>
        <v>8091.2800000000007</v>
      </c>
    </row>
    <row r="371" spans="1:5" ht="14.25">
      <c r="A371" s="154">
        <v>2080199</v>
      </c>
      <c r="B371" s="127" t="s">
        <v>1306</v>
      </c>
      <c r="C371" s="106">
        <v>1443</v>
      </c>
      <c r="D371" s="107" t="s">
        <v>1163</v>
      </c>
      <c r="E371">
        <f t="shared" si="5"/>
        <v>6244.46</v>
      </c>
    </row>
    <row r="372" spans="1:5" ht="14.25">
      <c r="A372" s="154">
        <v>20802</v>
      </c>
      <c r="B372" s="127" t="s">
        <v>1308</v>
      </c>
      <c r="C372" s="106">
        <v>45</v>
      </c>
      <c r="D372" s="107" t="s">
        <v>1163</v>
      </c>
      <c r="E372">
        <f t="shared" si="5"/>
        <v>4609.01</v>
      </c>
    </row>
    <row r="373" spans="1:5" ht="14.25">
      <c r="A373" s="154">
        <v>2080299</v>
      </c>
      <c r="B373" s="127" t="s">
        <v>1314</v>
      </c>
      <c r="C373" s="106">
        <v>10</v>
      </c>
      <c r="D373" s="107" t="s">
        <v>1163</v>
      </c>
      <c r="E373">
        <f t="shared" si="5"/>
        <v>2805.3399999999997</v>
      </c>
    </row>
    <row r="374" spans="1:5" ht="14.25">
      <c r="A374" s="154">
        <v>2080205</v>
      </c>
      <c r="B374" s="127" t="s">
        <v>1310</v>
      </c>
      <c r="C374" s="106">
        <v>5</v>
      </c>
      <c r="D374" s="107" t="s">
        <v>1163</v>
      </c>
      <c r="E374">
        <f t="shared" si="5"/>
        <v>88.8</v>
      </c>
    </row>
    <row r="375" spans="1:5" ht="14.25">
      <c r="A375" s="154">
        <v>2080208</v>
      </c>
      <c r="B375" s="127" t="s">
        <v>1313</v>
      </c>
      <c r="C375" s="106">
        <v>30</v>
      </c>
      <c r="D375" s="107" t="s">
        <v>1163</v>
      </c>
      <c r="E375">
        <f t="shared" si="5"/>
        <v>728.5</v>
      </c>
    </row>
    <row r="376" spans="1:5" ht="14.25">
      <c r="A376" s="154">
        <v>20805</v>
      </c>
      <c r="B376" s="127" t="s">
        <v>1323</v>
      </c>
      <c r="C376" s="106">
        <v>139</v>
      </c>
      <c r="D376" s="107" t="s">
        <v>1163</v>
      </c>
      <c r="E376">
        <f t="shared" si="5"/>
        <v>1385.7</v>
      </c>
    </row>
    <row r="377" spans="1:5" ht="14.25">
      <c r="A377" s="154">
        <v>2080501</v>
      </c>
      <c r="B377" s="127" t="s">
        <v>1324</v>
      </c>
      <c r="C377" s="106">
        <v>139</v>
      </c>
      <c r="D377" s="107" t="s">
        <v>1163</v>
      </c>
      <c r="E377">
        <f t="shared" si="5"/>
        <v>139</v>
      </c>
    </row>
    <row r="378" spans="1:5" ht="14.25">
      <c r="A378" s="154">
        <v>20808</v>
      </c>
      <c r="B378" s="127" t="s">
        <v>1331</v>
      </c>
      <c r="C378" s="106">
        <v>298</v>
      </c>
      <c r="D378" s="107" t="s">
        <v>1163</v>
      </c>
      <c r="E378">
        <f t="shared" si="5"/>
        <v>2524.3999999999996</v>
      </c>
    </row>
    <row r="379" spans="1:5" ht="14.25">
      <c r="A379" s="154">
        <v>2080802</v>
      </c>
      <c r="B379" s="127" t="s">
        <v>1333</v>
      </c>
      <c r="C379" s="106">
        <v>26</v>
      </c>
      <c r="D379" s="107" t="s">
        <v>1163</v>
      </c>
      <c r="E379">
        <f t="shared" si="5"/>
        <v>314.5</v>
      </c>
    </row>
    <row r="380" spans="1:5" ht="14.25">
      <c r="A380" s="154">
        <v>2080803</v>
      </c>
      <c r="B380" s="127" t="s">
        <v>1334</v>
      </c>
      <c r="C380" s="106">
        <v>75</v>
      </c>
      <c r="D380" s="107" t="s">
        <v>1163</v>
      </c>
      <c r="E380">
        <f t="shared" si="5"/>
        <v>194.4</v>
      </c>
    </row>
    <row r="381" spans="1:5" ht="14.25">
      <c r="A381" s="154">
        <v>2080805</v>
      </c>
      <c r="B381" s="127" t="s">
        <v>1335</v>
      </c>
      <c r="C381" s="106">
        <v>78</v>
      </c>
      <c r="D381" s="107" t="s">
        <v>1163</v>
      </c>
      <c r="E381">
        <f t="shared" si="5"/>
        <v>435</v>
      </c>
    </row>
    <row r="382" spans="1:5" ht="14.25">
      <c r="A382" s="154">
        <v>2080806</v>
      </c>
      <c r="B382" s="127" t="s">
        <v>1336</v>
      </c>
      <c r="C382" s="106">
        <v>109</v>
      </c>
      <c r="D382" s="107" t="s">
        <v>1163</v>
      </c>
      <c r="E382">
        <f t="shared" si="5"/>
        <v>109</v>
      </c>
    </row>
    <row r="383" spans="1:5" ht="14.25">
      <c r="A383" s="154">
        <v>2080899</v>
      </c>
      <c r="B383" s="127" t="s">
        <v>1337</v>
      </c>
      <c r="C383" s="106">
        <v>10</v>
      </c>
      <c r="D383" s="107" t="s">
        <v>1163</v>
      </c>
      <c r="E383">
        <f t="shared" si="5"/>
        <v>1383</v>
      </c>
    </row>
    <row r="384" spans="1:5" ht="14.25">
      <c r="A384" s="154">
        <v>20810</v>
      </c>
      <c r="B384" s="127" t="s">
        <v>1343</v>
      </c>
      <c r="C384" s="106">
        <v>184</v>
      </c>
      <c r="D384" s="107" t="s">
        <v>1163</v>
      </c>
      <c r="E384">
        <f t="shared" si="5"/>
        <v>2330.2400000000002</v>
      </c>
    </row>
    <row r="385" spans="1:5" ht="14.25">
      <c r="A385" s="154">
        <v>2081002</v>
      </c>
      <c r="B385" s="127" t="s">
        <v>1345</v>
      </c>
      <c r="C385" s="106">
        <v>70</v>
      </c>
      <c r="D385" s="107" t="s">
        <v>1163</v>
      </c>
      <c r="E385">
        <f t="shared" si="5"/>
        <v>1287.3399999999999</v>
      </c>
    </row>
    <row r="386" spans="1:5" ht="14.25">
      <c r="A386" s="154">
        <v>2081004</v>
      </c>
      <c r="B386" s="127" t="s">
        <v>1346</v>
      </c>
      <c r="C386" s="106">
        <v>20</v>
      </c>
      <c r="D386" s="107" t="s">
        <v>1163</v>
      </c>
      <c r="E386">
        <f t="shared" ref="E386:E449" si="6">SUMIF(A:A,A386,C:C)</f>
        <v>53.7</v>
      </c>
    </row>
    <row r="387" spans="1:5" ht="14.25">
      <c r="A387" s="154">
        <v>2081005</v>
      </c>
      <c r="B387" s="127" t="s">
        <v>1347</v>
      </c>
      <c r="C387" s="106">
        <v>94</v>
      </c>
      <c r="D387" s="107" t="s">
        <v>1163</v>
      </c>
      <c r="E387">
        <f t="shared" si="6"/>
        <v>441.7</v>
      </c>
    </row>
    <row r="388" spans="1:5" ht="14.25">
      <c r="A388" s="154">
        <v>2081099</v>
      </c>
      <c r="B388" s="127" t="s">
        <v>1688</v>
      </c>
      <c r="C388" s="106">
        <v>0</v>
      </c>
      <c r="D388" s="107" t="s">
        <v>1163</v>
      </c>
      <c r="E388">
        <f t="shared" si="6"/>
        <v>547.5</v>
      </c>
    </row>
    <row r="389" spans="1:5" ht="14.25">
      <c r="A389" s="154">
        <v>20811</v>
      </c>
      <c r="B389" s="127" t="s">
        <v>1349</v>
      </c>
      <c r="C389" s="106">
        <v>104</v>
      </c>
      <c r="D389" s="107" t="s">
        <v>1163</v>
      </c>
      <c r="E389">
        <f t="shared" si="6"/>
        <v>400.19</v>
      </c>
    </row>
    <row r="390" spans="1:5" ht="14.25">
      <c r="A390" s="154">
        <v>2081105</v>
      </c>
      <c r="B390" s="127" t="s">
        <v>1351</v>
      </c>
      <c r="C390" s="106">
        <v>104</v>
      </c>
      <c r="D390" s="107" t="s">
        <v>1163</v>
      </c>
      <c r="E390">
        <f t="shared" si="6"/>
        <v>181</v>
      </c>
    </row>
    <row r="391" spans="1:5" ht="14.25">
      <c r="A391" s="154">
        <v>20819</v>
      </c>
      <c r="B391" s="127" t="s">
        <v>1359</v>
      </c>
      <c r="C391" s="106">
        <v>321</v>
      </c>
      <c r="D391" s="107" t="s">
        <v>1163</v>
      </c>
      <c r="E391">
        <f t="shared" si="6"/>
        <v>1543.02</v>
      </c>
    </row>
    <row r="392" spans="1:5" ht="14.25">
      <c r="A392" s="154">
        <v>2081901</v>
      </c>
      <c r="B392" s="127" t="s">
        <v>1360</v>
      </c>
      <c r="C392" s="106">
        <v>37</v>
      </c>
      <c r="D392" s="107" t="s">
        <v>1163</v>
      </c>
      <c r="E392">
        <f t="shared" si="6"/>
        <v>439.22</v>
      </c>
    </row>
    <row r="393" spans="1:5" ht="14.25">
      <c r="A393" s="154">
        <v>2081902</v>
      </c>
      <c r="B393" s="127" t="s">
        <v>1361</v>
      </c>
      <c r="C393" s="106">
        <v>284</v>
      </c>
      <c r="D393" s="107" t="s">
        <v>1163</v>
      </c>
      <c r="E393">
        <f t="shared" si="6"/>
        <v>1103.8</v>
      </c>
    </row>
    <row r="394" spans="1:5" ht="14.25">
      <c r="A394" s="154">
        <v>20820</v>
      </c>
      <c r="B394" s="127" t="s">
        <v>1362</v>
      </c>
      <c r="C394" s="106">
        <v>133</v>
      </c>
      <c r="D394" s="107" t="s">
        <v>1163</v>
      </c>
      <c r="E394">
        <f t="shared" si="6"/>
        <v>439.41</v>
      </c>
    </row>
    <row r="395" spans="1:5" ht="14.25">
      <c r="A395" s="154">
        <v>2082001</v>
      </c>
      <c r="B395" s="127" t="s">
        <v>1363</v>
      </c>
      <c r="C395" s="106">
        <v>133</v>
      </c>
      <c r="D395" s="107" t="s">
        <v>1163</v>
      </c>
      <c r="E395">
        <f t="shared" si="6"/>
        <v>439.41</v>
      </c>
    </row>
    <row r="396" spans="1:5" ht="14.25">
      <c r="A396" s="154">
        <v>20821</v>
      </c>
      <c r="B396" s="127" t="s">
        <v>1576</v>
      </c>
      <c r="C396" s="106">
        <v>0</v>
      </c>
      <c r="D396" s="107" t="s">
        <v>1163</v>
      </c>
      <c r="E396">
        <f t="shared" si="6"/>
        <v>188.5</v>
      </c>
    </row>
    <row r="397" spans="1:5" ht="14.25">
      <c r="A397" s="154">
        <v>2082102</v>
      </c>
      <c r="B397" s="127" t="s">
        <v>1367</v>
      </c>
      <c r="C397" s="106">
        <v>0</v>
      </c>
      <c r="D397" s="107" t="s">
        <v>1163</v>
      </c>
      <c r="E397">
        <f t="shared" si="6"/>
        <v>187.5</v>
      </c>
    </row>
    <row r="398" spans="1:5" ht="14.25">
      <c r="A398" s="154">
        <v>20825</v>
      </c>
      <c r="B398" s="127" t="s">
        <v>1368</v>
      </c>
      <c r="C398" s="106">
        <v>60</v>
      </c>
      <c r="D398" s="107" t="s">
        <v>1163</v>
      </c>
      <c r="E398">
        <f t="shared" si="6"/>
        <v>507.7</v>
      </c>
    </row>
    <row r="399" spans="1:5" ht="14.25">
      <c r="A399" s="154">
        <v>2082502</v>
      </c>
      <c r="B399" s="127" t="s">
        <v>1369</v>
      </c>
      <c r="C399" s="106">
        <v>60</v>
      </c>
      <c r="D399" s="107" t="s">
        <v>1163</v>
      </c>
      <c r="E399">
        <f t="shared" si="6"/>
        <v>377.7</v>
      </c>
    </row>
    <row r="400" spans="1:5" ht="14.25">
      <c r="A400" s="154">
        <v>20899</v>
      </c>
      <c r="B400" s="127" t="s">
        <v>1370</v>
      </c>
      <c r="C400" s="106">
        <v>0</v>
      </c>
      <c r="D400" s="107" t="s">
        <v>1163</v>
      </c>
      <c r="E400">
        <f t="shared" si="6"/>
        <v>1151.08</v>
      </c>
    </row>
    <row r="401" spans="1:5" ht="14.25">
      <c r="A401" s="154">
        <v>2089901</v>
      </c>
      <c r="B401" s="127" t="s">
        <v>1370</v>
      </c>
      <c r="C401" s="106">
        <v>0</v>
      </c>
      <c r="D401" s="107" t="s">
        <v>1163</v>
      </c>
      <c r="E401">
        <f t="shared" si="6"/>
        <v>1151.08</v>
      </c>
    </row>
    <row r="402" spans="1:5" ht="14.25">
      <c r="A402" s="154">
        <v>210</v>
      </c>
      <c r="B402" s="127" t="s">
        <v>1371</v>
      </c>
      <c r="C402" s="106">
        <v>1462</v>
      </c>
      <c r="D402" s="107" t="s">
        <v>1163</v>
      </c>
      <c r="E402">
        <f t="shared" si="6"/>
        <v>12825.82</v>
      </c>
    </row>
    <row r="403" spans="1:5" ht="14.25">
      <c r="A403" s="154">
        <v>21003</v>
      </c>
      <c r="B403" s="127" t="s">
        <v>1378</v>
      </c>
      <c r="C403" s="106">
        <v>267</v>
      </c>
      <c r="D403" s="107" t="s">
        <v>1163</v>
      </c>
      <c r="E403">
        <f t="shared" si="6"/>
        <v>4116.3</v>
      </c>
    </row>
    <row r="404" spans="1:5" ht="14.25">
      <c r="A404" s="154">
        <v>2100302</v>
      </c>
      <c r="B404" s="127" t="s">
        <v>1672</v>
      </c>
      <c r="C404" s="106">
        <v>267</v>
      </c>
      <c r="D404" s="107" t="s">
        <v>1163</v>
      </c>
      <c r="E404">
        <f t="shared" si="6"/>
        <v>2839.3</v>
      </c>
    </row>
    <row r="405" spans="1:5" ht="14.25">
      <c r="A405" s="154">
        <v>21004</v>
      </c>
      <c r="B405" s="127" t="s">
        <v>1382</v>
      </c>
      <c r="C405" s="106">
        <v>70</v>
      </c>
      <c r="D405" s="107" t="s">
        <v>1163</v>
      </c>
      <c r="E405">
        <f t="shared" si="6"/>
        <v>505.90999999999997</v>
      </c>
    </row>
    <row r="406" spans="1:5" ht="14.25">
      <c r="A406" s="154">
        <v>2100499</v>
      </c>
      <c r="B406" s="127" t="s">
        <v>1689</v>
      </c>
      <c r="C406" s="106">
        <v>70</v>
      </c>
      <c r="D406" s="107" t="s">
        <v>1163</v>
      </c>
      <c r="E406">
        <f t="shared" si="6"/>
        <v>374.90999999999997</v>
      </c>
    </row>
    <row r="407" spans="1:5" ht="14.25">
      <c r="A407" s="154">
        <v>21005</v>
      </c>
      <c r="B407" s="127" t="s">
        <v>1390</v>
      </c>
      <c r="C407" s="106">
        <v>964</v>
      </c>
      <c r="D407" s="107" t="s">
        <v>1163</v>
      </c>
      <c r="E407">
        <f t="shared" si="6"/>
        <v>5557.75</v>
      </c>
    </row>
    <row r="408" spans="1:5" ht="14.25">
      <c r="A408" s="154">
        <v>2100506</v>
      </c>
      <c r="B408" s="127" t="s">
        <v>1395</v>
      </c>
      <c r="C408" s="106">
        <v>924</v>
      </c>
      <c r="D408" s="107" t="s">
        <v>1163</v>
      </c>
      <c r="E408">
        <f t="shared" si="6"/>
        <v>4426</v>
      </c>
    </row>
    <row r="409" spans="1:5" ht="14.25">
      <c r="A409" s="154">
        <v>2100509</v>
      </c>
      <c r="B409" s="127" t="s">
        <v>1397</v>
      </c>
      <c r="C409" s="106">
        <v>40</v>
      </c>
      <c r="D409" s="107" t="s">
        <v>1163</v>
      </c>
      <c r="E409">
        <f t="shared" si="6"/>
        <v>46.5</v>
      </c>
    </row>
    <row r="410" spans="1:5" ht="14.25">
      <c r="A410" s="154">
        <v>21007</v>
      </c>
      <c r="B410" s="127" t="s">
        <v>1399</v>
      </c>
      <c r="C410" s="106">
        <v>156</v>
      </c>
      <c r="D410" s="107" t="s">
        <v>1163</v>
      </c>
      <c r="E410">
        <f t="shared" si="6"/>
        <v>2199.9299999999998</v>
      </c>
    </row>
    <row r="411" spans="1:5" ht="14.25">
      <c r="A411" s="154">
        <v>2100716</v>
      </c>
      <c r="B411" s="127" t="s">
        <v>1400</v>
      </c>
      <c r="C411" s="106">
        <v>75</v>
      </c>
      <c r="D411" s="107" t="s">
        <v>1163</v>
      </c>
      <c r="E411">
        <f t="shared" si="6"/>
        <v>143.68</v>
      </c>
    </row>
    <row r="412" spans="1:5" ht="14.25">
      <c r="A412" s="154">
        <v>2100717</v>
      </c>
      <c r="B412" s="127" t="s">
        <v>1401</v>
      </c>
      <c r="C412" s="106">
        <v>81</v>
      </c>
      <c r="D412" s="107" t="s">
        <v>1163</v>
      </c>
      <c r="E412">
        <f t="shared" si="6"/>
        <v>562.22</v>
      </c>
    </row>
    <row r="413" spans="1:5" ht="14.25">
      <c r="A413" s="154">
        <v>21010</v>
      </c>
      <c r="B413" s="127" t="s">
        <v>1404</v>
      </c>
      <c r="C413" s="106">
        <v>5</v>
      </c>
      <c r="D413" s="107" t="s">
        <v>1163</v>
      </c>
      <c r="E413">
        <f t="shared" si="6"/>
        <v>43.5</v>
      </c>
    </row>
    <row r="414" spans="1:5" ht="14.25">
      <c r="A414" s="154">
        <v>2101016</v>
      </c>
      <c r="B414" s="127" t="s">
        <v>1406</v>
      </c>
      <c r="C414" s="106">
        <v>5</v>
      </c>
      <c r="D414" s="107" t="s">
        <v>1163</v>
      </c>
      <c r="E414">
        <f t="shared" si="6"/>
        <v>13.5</v>
      </c>
    </row>
    <row r="415" spans="1:5" ht="14.25">
      <c r="A415" s="154">
        <v>211</v>
      </c>
      <c r="B415" s="127" t="s">
        <v>1627</v>
      </c>
      <c r="C415" s="106">
        <v>176</v>
      </c>
      <c r="D415" s="107" t="s">
        <v>1163</v>
      </c>
      <c r="E415">
        <f t="shared" si="6"/>
        <v>496.46999999999997</v>
      </c>
    </row>
    <row r="416" spans="1:5" ht="14.25">
      <c r="A416" s="154">
        <v>21103</v>
      </c>
      <c r="B416" s="127" t="s">
        <v>1415</v>
      </c>
      <c r="C416" s="106">
        <v>171</v>
      </c>
      <c r="D416" s="107" t="s">
        <v>1163</v>
      </c>
      <c r="E416">
        <f t="shared" si="6"/>
        <v>191</v>
      </c>
    </row>
    <row r="417" spans="1:5" ht="14.25">
      <c r="A417" s="154">
        <v>2110302</v>
      </c>
      <c r="B417" s="127" t="s">
        <v>1416</v>
      </c>
      <c r="C417" s="106">
        <v>171</v>
      </c>
      <c r="D417" s="107" t="s">
        <v>1163</v>
      </c>
      <c r="E417">
        <f t="shared" si="6"/>
        <v>191</v>
      </c>
    </row>
    <row r="418" spans="1:5" ht="14.25">
      <c r="A418" s="154">
        <v>21104</v>
      </c>
      <c r="B418" s="127" t="s">
        <v>1577</v>
      </c>
      <c r="C418" s="106">
        <v>5</v>
      </c>
      <c r="D418" s="107" t="s">
        <v>1163</v>
      </c>
      <c r="E418">
        <f t="shared" si="6"/>
        <v>296.70999999999998</v>
      </c>
    </row>
    <row r="419" spans="1:5" ht="14.25">
      <c r="A419" s="154">
        <v>2110402</v>
      </c>
      <c r="B419" s="127" t="s">
        <v>1690</v>
      </c>
      <c r="C419" s="106">
        <v>5</v>
      </c>
      <c r="D419" s="107" t="s">
        <v>1163</v>
      </c>
      <c r="E419">
        <f t="shared" si="6"/>
        <v>296.70999999999998</v>
      </c>
    </row>
    <row r="420" spans="1:5" ht="14.25">
      <c r="A420" s="154">
        <v>212</v>
      </c>
      <c r="B420" s="127" t="s">
        <v>1629</v>
      </c>
      <c r="C420" s="106">
        <v>1072</v>
      </c>
      <c r="D420" s="107" t="s">
        <v>1163</v>
      </c>
      <c r="E420">
        <f t="shared" si="6"/>
        <v>48187.57</v>
      </c>
    </row>
    <row r="421" spans="1:5" ht="14.25">
      <c r="A421" s="154">
        <v>21201</v>
      </c>
      <c r="B421" s="127" t="s">
        <v>1423</v>
      </c>
      <c r="C421" s="106">
        <v>1061</v>
      </c>
      <c r="D421" s="107" t="s">
        <v>1163</v>
      </c>
      <c r="E421">
        <f t="shared" si="6"/>
        <v>13319.57</v>
      </c>
    </row>
    <row r="422" spans="1:5" ht="14.25">
      <c r="A422" s="154">
        <v>2120104</v>
      </c>
      <c r="B422" s="127" t="s">
        <v>1424</v>
      </c>
      <c r="C422" s="106">
        <v>1061</v>
      </c>
      <c r="D422" s="107" t="s">
        <v>1163</v>
      </c>
      <c r="E422">
        <f t="shared" si="6"/>
        <v>10238.83</v>
      </c>
    </row>
    <row r="423" spans="1:5" ht="14.25">
      <c r="A423" s="154">
        <v>21203</v>
      </c>
      <c r="B423" s="127" t="s">
        <v>1430</v>
      </c>
      <c r="C423" s="106">
        <v>11</v>
      </c>
      <c r="D423" s="107" t="s">
        <v>1163</v>
      </c>
      <c r="E423">
        <f t="shared" si="6"/>
        <v>26754</v>
      </c>
    </row>
    <row r="424" spans="1:5" ht="14.25">
      <c r="A424" s="154">
        <v>2120303</v>
      </c>
      <c r="B424" s="127" t="s">
        <v>1431</v>
      </c>
      <c r="C424" s="106">
        <v>11</v>
      </c>
      <c r="D424" s="107" t="s">
        <v>1163</v>
      </c>
      <c r="E424">
        <f t="shared" si="6"/>
        <v>6495</v>
      </c>
    </row>
    <row r="425" spans="1:5" ht="14.25">
      <c r="A425" s="154">
        <v>21205</v>
      </c>
      <c r="B425" s="127" t="s">
        <v>1433</v>
      </c>
      <c r="C425" s="106">
        <v>0</v>
      </c>
      <c r="D425" s="107" t="s">
        <v>1163</v>
      </c>
      <c r="E425">
        <f t="shared" si="6"/>
        <v>6566</v>
      </c>
    </row>
    <row r="426" spans="1:5" ht="14.25">
      <c r="A426" s="154">
        <v>2120501</v>
      </c>
      <c r="B426" s="127" t="s">
        <v>1433</v>
      </c>
      <c r="C426" s="106">
        <v>0</v>
      </c>
      <c r="D426" s="107" t="s">
        <v>1163</v>
      </c>
      <c r="E426">
        <f t="shared" si="6"/>
        <v>6566</v>
      </c>
    </row>
    <row r="427" spans="1:5" ht="14.25">
      <c r="A427" s="154">
        <v>213</v>
      </c>
      <c r="B427" s="127" t="s">
        <v>1635</v>
      </c>
      <c r="C427" s="106">
        <v>1191</v>
      </c>
      <c r="D427" s="107" t="s">
        <v>1163</v>
      </c>
      <c r="E427">
        <f t="shared" si="6"/>
        <v>11620.69</v>
      </c>
    </row>
    <row r="428" spans="1:5" ht="14.25">
      <c r="A428" s="154">
        <v>21301</v>
      </c>
      <c r="B428" s="127" t="s">
        <v>1449</v>
      </c>
      <c r="C428" s="106">
        <v>501</v>
      </c>
      <c r="D428" s="107" t="s">
        <v>1163</v>
      </c>
      <c r="E428">
        <f t="shared" si="6"/>
        <v>3717.75</v>
      </c>
    </row>
    <row r="429" spans="1:5" ht="14.25">
      <c r="A429" s="154">
        <v>2130104</v>
      </c>
      <c r="B429" s="127" t="s">
        <v>1126</v>
      </c>
      <c r="C429" s="106">
        <v>216</v>
      </c>
      <c r="D429" s="107" t="s">
        <v>1163</v>
      </c>
      <c r="E429">
        <f t="shared" si="6"/>
        <v>516</v>
      </c>
    </row>
    <row r="430" spans="1:5" ht="14.25">
      <c r="A430" s="154">
        <v>2130108</v>
      </c>
      <c r="B430" s="127" t="s">
        <v>1452</v>
      </c>
      <c r="C430" s="106">
        <v>105</v>
      </c>
      <c r="D430" s="107" t="s">
        <v>1163</v>
      </c>
      <c r="E430">
        <f t="shared" si="6"/>
        <v>328</v>
      </c>
    </row>
    <row r="431" spans="1:5" ht="14.25">
      <c r="A431" s="154">
        <v>2130108</v>
      </c>
      <c r="B431" s="127" t="s">
        <v>1453</v>
      </c>
      <c r="C431" s="106">
        <v>20</v>
      </c>
      <c r="D431" s="107" t="s">
        <v>1163</v>
      </c>
      <c r="E431">
        <f t="shared" si="6"/>
        <v>328</v>
      </c>
    </row>
    <row r="432" spans="1:5" ht="14.25">
      <c r="A432" s="154">
        <v>2130112</v>
      </c>
      <c r="B432" s="127" t="s">
        <v>1456</v>
      </c>
      <c r="C432" s="106">
        <v>160</v>
      </c>
      <c r="D432" s="107" t="s">
        <v>1163</v>
      </c>
      <c r="E432">
        <f t="shared" si="6"/>
        <v>160</v>
      </c>
    </row>
    <row r="433" spans="1:5" ht="14.25">
      <c r="A433" s="154">
        <v>21302</v>
      </c>
      <c r="B433" s="127" t="s">
        <v>1460</v>
      </c>
      <c r="C433" s="106">
        <v>20</v>
      </c>
      <c r="D433" s="107" t="s">
        <v>1163</v>
      </c>
      <c r="E433">
        <f t="shared" si="6"/>
        <v>53</v>
      </c>
    </row>
    <row r="434" spans="1:5" ht="14.25">
      <c r="A434" s="154">
        <v>2130234</v>
      </c>
      <c r="B434" s="127" t="s">
        <v>1465</v>
      </c>
      <c r="C434" s="106">
        <v>20</v>
      </c>
      <c r="D434" s="107" t="s">
        <v>1163</v>
      </c>
      <c r="E434">
        <f t="shared" si="6"/>
        <v>30</v>
      </c>
    </row>
    <row r="435" spans="1:5" ht="14.25">
      <c r="A435" s="154">
        <v>21303</v>
      </c>
      <c r="B435" s="127" t="s">
        <v>1467</v>
      </c>
      <c r="C435" s="106">
        <v>110</v>
      </c>
      <c r="D435" s="107" t="s">
        <v>1163</v>
      </c>
      <c r="E435">
        <f t="shared" si="6"/>
        <v>1833.5</v>
      </c>
    </row>
    <row r="436" spans="1:5" ht="14.25">
      <c r="A436" s="154">
        <v>2130303</v>
      </c>
      <c r="B436" s="127" t="s">
        <v>1468</v>
      </c>
      <c r="C436" s="106">
        <v>60</v>
      </c>
      <c r="D436" s="107" t="s">
        <v>1163</v>
      </c>
      <c r="E436">
        <f t="shared" si="6"/>
        <v>60</v>
      </c>
    </row>
    <row r="437" spans="1:5" ht="14.25">
      <c r="A437" s="154">
        <v>2130305</v>
      </c>
      <c r="B437" s="127" t="s">
        <v>1470</v>
      </c>
      <c r="C437" s="106">
        <v>0</v>
      </c>
      <c r="D437" s="107" t="s">
        <v>1163</v>
      </c>
      <c r="E437">
        <f t="shared" si="6"/>
        <v>817</v>
      </c>
    </row>
    <row r="438" spans="1:5" ht="14.25">
      <c r="A438" s="154">
        <v>2130314</v>
      </c>
      <c r="B438" s="127" t="s">
        <v>1474</v>
      </c>
      <c r="C438" s="106">
        <v>50</v>
      </c>
      <c r="D438" s="107" t="s">
        <v>1163</v>
      </c>
      <c r="E438">
        <f t="shared" si="6"/>
        <v>415</v>
      </c>
    </row>
    <row r="439" spans="1:5" ht="14.25">
      <c r="A439" s="154">
        <v>21307</v>
      </c>
      <c r="B439" s="127" t="s">
        <v>1485</v>
      </c>
      <c r="C439" s="106">
        <v>560</v>
      </c>
      <c r="D439" s="107" t="s">
        <v>1163</v>
      </c>
      <c r="E439">
        <f t="shared" si="6"/>
        <v>5954.44</v>
      </c>
    </row>
    <row r="440" spans="1:5" ht="14.25">
      <c r="A440" s="154">
        <v>2130701</v>
      </c>
      <c r="B440" s="127" t="s">
        <v>1486</v>
      </c>
      <c r="C440" s="106">
        <v>260</v>
      </c>
      <c r="D440" s="107" t="s">
        <v>1163</v>
      </c>
      <c r="E440">
        <f t="shared" si="6"/>
        <v>260</v>
      </c>
    </row>
    <row r="441" spans="1:5" ht="14.25">
      <c r="A441" s="154">
        <v>2130705</v>
      </c>
      <c r="B441" s="127" t="s">
        <v>1487</v>
      </c>
      <c r="C441" s="106">
        <v>300</v>
      </c>
      <c r="D441" s="107" t="s">
        <v>1163</v>
      </c>
      <c r="E441">
        <f t="shared" si="6"/>
        <v>542.15000000000009</v>
      </c>
    </row>
    <row r="442" spans="1:5" ht="14.25">
      <c r="A442" s="154">
        <v>215</v>
      </c>
      <c r="B442" s="127" t="s">
        <v>1691</v>
      </c>
      <c r="C442" s="106">
        <v>39</v>
      </c>
      <c r="D442" s="107" t="s">
        <v>1163</v>
      </c>
      <c r="E442">
        <f t="shared" si="6"/>
        <v>10353.449999999999</v>
      </c>
    </row>
    <row r="443" spans="1:5" ht="14.25">
      <c r="A443" s="154">
        <v>21506</v>
      </c>
      <c r="B443" s="127" t="s">
        <v>1510</v>
      </c>
      <c r="C443" s="106">
        <v>39</v>
      </c>
      <c r="D443" s="107" t="s">
        <v>1163</v>
      </c>
      <c r="E443">
        <f t="shared" si="6"/>
        <v>496.51</v>
      </c>
    </row>
    <row r="444" spans="1:5" ht="14.25">
      <c r="A444" s="154">
        <v>2150699</v>
      </c>
      <c r="B444" s="127" t="s">
        <v>1511</v>
      </c>
      <c r="C444" s="106">
        <v>39</v>
      </c>
      <c r="D444" s="107" t="s">
        <v>1163</v>
      </c>
      <c r="E444">
        <f t="shared" si="6"/>
        <v>213.14</v>
      </c>
    </row>
    <row r="445" spans="1:5" ht="14.25">
      <c r="A445" s="154">
        <v>21508</v>
      </c>
      <c r="B445" s="127" t="s">
        <v>1512</v>
      </c>
      <c r="C445" s="106">
        <v>0</v>
      </c>
      <c r="D445" s="107" t="s">
        <v>1163</v>
      </c>
      <c r="E445">
        <f t="shared" si="6"/>
        <v>8805</v>
      </c>
    </row>
    <row r="446" spans="1:5" ht="14.25">
      <c r="A446" s="154">
        <v>2150899</v>
      </c>
      <c r="B446" s="127" t="s">
        <v>1515</v>
      </c>
      <c r="C446" s="106">
        <v>0</v>
      </c>
      <c r="D446" s="107" t="s">
        <v>1163</v>
      </c>
      <c r="E446">
        <f t="shared" si="6"/>
        <v>6500</v>
      </c>
    </row>
    <row r="447" spans="1:5" ht="14.25">
      <c r="A447" s="154">
        <v>221</v>
      </c>
      <c r="B447" s="127" t="s">
        <v>1541</v>
      </c>
      <c r="C447" s="106">
        <v>315</v>
      </c>
      <c r="D447" s="107" t="s">
        <v>1163</v>
      </c>
      <c r="E447">
        <f t="shared" si="6"/>
        <v>1846.45</v>
      </c>
    </row>
    <row r="448" spans="1:5" ht="14.25">
      <c r="A448" s="154">
        <v>22101</v>
      </c>
      <c r="B448" s="127" t="s">
        <v>1542</v>
      </c>
      <c r="C448" s="106">
        <v>2</v>
      </c>
      <c r="D448" s="107" t="s">
        <v>1163</v>
      </c>
      <c r="E448">
        <f t="shared" si="6"/>
        <v>2</v>
      </c>
    </row>
    <row r="449" spans="1:5" ht="14.25">
      <c r="A449" s="154">
        <v>2210105</v>
      </c>
      <c r="B449" s="127" t="s">
        <v>1543</v>
      </c>
      <c r="C449" s="106">
        <v>0</v>
      </c>
      <c r="D449" s="107" t="s">
        <v>1163</v>
      </c>
      <c r="E449">
        <f t="shared" si="6"/>
        <v>0</v>
      </c>
    </row>
    <row r="450" spans="1:5" ht="14.25">
      <c r="A450" s="154">
        <v>2210199</v>
      </c>
      <c r="B450" s="127" t="s">
        <v>1544</v>
      </c>
      <c r="C450" s="106">
        <v>2</v>
      </c>
      <c r="D450" s="107" t="s">
        <v>1163</v>
      </c>
      <c r="E450">
        <f t="shared" ref="E450:E513" si="7">SUMIF(A:A,A450,C:C)</f>
        <v>2</v>
      </c>
    </row>
    <row r="451" spans="1:5" ht="14.25">
      <c r="A451" s="154">
        <v>22102</v>
      </c>
      <c r="B451" s="127" t="s">
        <v>1545</v>
      </c>
      <c r="C451" s="106">
        <v>313</v>
      </c>
      <c r="D451" s="107" t="s">
        <v>1163</v>
      </c>
      <c r="E451">
        <f t="shared" si="7"/>
        <v>1844.45</v>
      </c>
    </row>
    <row r="452" spans="1:5" ht="14.25">
      <c r="A452" s="154">
        <v>2210201</v>
      </c>
      <c r="B452" s="127" t="s">
        <v>1546</v>
      </c>
      <c r="C452" s="106">
        <v>313</v>
      </c>
      <c r="D452" s="107" t="s">
        <v>1163</v>
      </c>
      <c r="E452">
        <f t="shared" si="7"/>
        <v>1556.35</v>
      </c>
    </row>
    <row r="453" spans="1:5" ht="14.25">
      <c r="A453" s="155">
        <v>227</v>
      </c>
      <c r="B453" s="128" t="s">
        <v>1557</v>
      </c>
      <c r="C453" s="106">
        <v>1000</v>
      </c>
      <c r="D453" s="107" t="s">
        <v>1163</v>
      </c>
      <c r="E453">
        <f t="shared" si="7"/>
        <v>1500</v>
      </c>
    </row>
    <row r="454" spans="1:5" ht="14.25">
      <c r="A454" s="155">
        <v>22700</v>
      </c>
      <c r="B454" s="128" t="s">
        <v>1557</v>
      </c>
      <c r="C454" s="106">
        <v>1000</v>
      </c>
      <c r="D454" s="107" t="s">
        <v>1163</v>
      </c>
      <c r="E454">
        <f t="shared" si="7"/>
        <v>1000</v>
      </c>
    </row>
    <row r="455" spans="1:5" ht="14.25">
      <c r="A455" s="155">
        <v>2270000</v>
      </c>
      <c r="B455" s="128" t="s">
        <v>1557</v>
      </c>
      <c r="C455" s="106">
        <v>1000</v>
      </c>
      <c r="D455" s="107" t="s">
        <v>1163</v>
      </c>
      <c r="E455">
        <f t="shared" si="7"/>
        <v>1000</v>
      </c>
    </row>
    <row r="456" spans="1:5" ht="28.5">
      <c r="A456" s="156">
        <v>201</v>
      </c>
      <c r="B456" s="129" t="s">
        <v>1580</v>
      </c>
      <c r="C456" s="108">
        <v>1400</v>
      </c>
      <c r="D456" s="109" t="s">
        <v>1235</v>
      </c>
      <c r="E456">
        <f t="shared" si="7"/>
        <v>31424.95</v>
      </c>
    </row>
    <row r="457" spans="1:5" ht="14.25">
      <c r="A457" s="157">
        <v>20102</v>
      </c>
      <c r="B457" s="130" t="s">
        <v>1129</v>
      </c>
      <c r="C457" s="110">
        <v>10</v>
      </c>
      <c r="D457" s="109" t="s">
        <v>1235</v>
      </c>
      <c r="E457">
        <f t="shared" si="7"/>
        <v>90.34</v>
      </c>
    </row>
    <row r="458" spans="1:5" ht="28.5">
      <c r="A458" s="157">
        <v>2010299</v>
      </c>
      <c r="B458" s="130" t="s">
        <v>1130</v>
      </c>
      <c r="C458" s="110">
        <v>10</v>
      </c>
      <c r="D458" s="109" t="s">
        <v>1235</v>
      </c>
      <c r="E458">
        <f t="shared" si="7"/>
        <v>20</v>
      </c>
    </row>
    <row r="459" spans="1:5" ht="57">
      <c r="A459" s="157">
        <v>20103</v>
      </c>
      <c r="B459" s="130" t="s">
        <v>1131</v>
      </c>
      <c r="C459" s="110">
        <v>1000</v>
      </c>
      <c r="D459" s="109" t="s">
        <v>1235</v>
      </c>
      <c r="E459">
        <f t="shared" si="7"/>
        <v>25023.1</v>
      </c>
    </row>
    <row r="460" spans="1:5" ht="14.25">
      <c r="A460" s="157">
        <v>2010301</v>
      </c>
      <c r="B460" s="130" t="s">
        <v>1121</v>
      </c>
      <c r="C460" s="110">
        <v>1000</v>
      </c>
      <c r="D460" s="109" t="s">
        <v>1235</v>
      </c>
      <c r="E460">
        <f t="shared" si="7"/>
        <v>20323.7</v>
      </c>
    </row>
    <row r="461" spans="1:5" ht="14.25">
      <c r="A461" s="157">
        <v>20105</v>
      </c>
      <c r="B461" s="131" t="s">
        <v>1142</v>
      </c>
      <c r="C461" s="110">
        <v>30</v>
      </c>
      <c r="D461" s="109" t="s">
        <v>1235</v>
      </c>
      <c r="E461">
        <f t="shared" si="7"/>
        <v>389.79</v>
      </c>
    </row>
    <row r="462" spans="1:5" ht="14.25">
      <c r="A462" s="157">
        <v>2010599</v>
      </c>
      <c r="B462" s="131" t="s">
        <v>1682</v>
      </c>
      <c r="C462" s="110">
        <v>30</v>
      </c>
      <c r="D462" s="109" t="s">
        <v>1235</v>
      </c>
      <c r="E462">
        <f t="shared" si="7"/>
        <v>198</v>
      </c>
    </row>
    <row r="463" spans="1:5" ht="14.25">
      <c r="A463" s="157">
        <v>20106</v>
      </c>
      <c r="B463" s="131" t="s">
        <v>1148</v>
      </c>
      <c r="C463" s="110">
        <v>80</v>
      </c>
      <c r="D463" s="109" t="s">
        <v>1235</v>
      </c>
      <c r="E463">
        <f t="shared" si="7"/>
        <v>719.19999999999993</v>
      </c>
    </row>
    <row r="464" spans="1:5" ht="14.25">
      <c r="A464" s="157">
        <v>2010601</v>
      </c>
      <c r="B464" s="131" t="s">
        <v>1121</v>
      </c>
      <c r="C464" s="110">
        <v>80</v>
      </c>
      <c r="D464" s="109" t="s">
        <v>1235</v>
      </c>
      <c r="E464">
        <f t="shared" si="7"/>
        <v>280.90999999999997</v>
      </c>
    </row>
    <row r="465" spans="1:5" ht="14.25">
      <c r="A465" s="157">
        <v>20108</v>
      </c>
      <c r="B465" s="131" t="s">
        <v>1156</v>
      </c>
      <c r="C465" s="110">
        <v>10</v>
      </c>
      <c r="D465" s="109" t="s">
        <v>1235</v>
      </c>
      <c r="E465">
        <f t="shared" si="7"/>
        <v>257.16999999999996</v>
      </c>
    </row>
    <row r="466" spans="1:5" ht="14.25">
      <c r="A466" s="157">
        <v>2010899</v>
      </c>
      <c r="B466" s="131" t="s">
        <v>1683</v>
      </c>
      <c r="C466" s="110">
        <v>10</v>
      </c>
      <c r="D466" s="109" t="s">
        <v>1235</v>
      </c>
      <c r="E466">
        <f t="shared" si="7"/>
        <v>13.96</v>
      </c>
    </row>
    <row r="467" spans="1:5" ht="14.25">
      <c r="A467" s="157">
        <v>20111</v>
      </c>
      <c r="B467" s="131" t="s">
        <v>1168</v>
      </c>
      <c r="C467" s="110">
        <v>20</v>
      </c>
      <c r="D467" s="109" t="s">
        <v>1235</v>
      </c>
      <c r="E467">
        <f t="shared" si="7"/>
        <v>378.55999999999995</v>
      </c>
    </row>
    <row r="468" spans="1:5" ht="14.25">
      <c r="A468" s="157">
        <v>2011199</v>
      </c>
      <c r="B468" s="131" t="s">
        <v>1684</v>
      </c>
      <c r="C468" s="110">
        <v>20</v>
      </c>
      <c r="D468" s="109" t="s">
        <v>1235</v>
      </c>
      <c r="E468">
        <f t="shared" si="7"/>
        <v>313.39999999999998</v>
      </c>
    </row>
    <row r="469" spans="1:5" ht="14.25">
      <c r="A469" s="157">
        <v>20129</v>
      </c>
      <c r="B469" s="131" t="s">
        <v>1191</v>
      </c>
      <c r="C469" s="110">
        <v>100</v>
      </c>
      <c r="D469" s="109" t="s">
        <v>1235</v>
      </c>
      <c r="E469">
        <f t="shared" si="7"/>
        <v>762.53</v>
      </c>
    </row>
    <row r="470" spans="1:5" ht="14.25">
      <c r="A470" s="157">
        <v>2012901</v>
      </c>
      <c r="B470" s="131" t="s">
        <v>1121</v>
      </c>
      <c r="C470" s="110">
        <v>100</v>
      </c>
      <c r="D470" s="109" t="s">
        <v>1235</v>
      </c>
      <c r="E470">
        <f t="shared" si="7"/>
        <v>138.71</v>
      </c>
    </row>
    <row r="471" spans="1:5" ht="14.25">
      <c r="A471" s="157">
        <v>20131</v>
      </c>
      <c r="B471" s="131" t="s">
        <v>1694</v>
      </c>
      <c r="C471" s="110">
        <v>100</v>
      </c>
      <c r="D471" s="109" t="s">
        <v>1235</v>
      </c>
      <c r="E471">
        <f t="shared" si="7"/>
        <v>148.24</v>
      </c>
    </row>
    <row r="472" spans="1:5" ht="14.25">
      <c r="A472" s="157">
        <v>2013101</v>
      </c>
      <c r="B472" s="131" t="s">
        <v>1121</v>
      </c>
      <c r="C472" s="110">
        <v>100</v>
      </c>
      <c r="D472" s="109" t="s">
        <v>1235</v>
      </c>
      <c r="E472">
        <f t="shared" si="7"/>
        <v>148.24</v>
      </c>
    </row>
    <row r="473" spans="1:5" ht="14.25">
      <c r="A473" s="157">
        <v>20132</v>
      </c>
      <c r="B473" s="131" t="s">
        <v>1196</v>
      </c>
      <c r="C473" s="110">
        <v>30</v>
      </c>
      <c r="D473" s="109" t="s">
        <v>1235</v>
      </c>
      <c r="E473">
        <f t="shared" si="7"/>
        <v>1081.55</v>
      </c>
    </row>
    <row r="474" spans="1:5" ht="14.25">
      <c r="A474" s="157">
        <v>2013299</v>
      </c>
      <c r="B474" s="131" t="s">
        <v>1686</v>
      </c>
      <c r="C474" s="110">
        <v>30</v>
      </c>
      <c r="D474" s="109" t="s">
        <v>1235</v>
      </c>
      <c r="E474">
        <f t="shared" si="7"/>
        <v>738.76</v>
      </c>
    </row>
    <row r="475" spans="1:5" ht="14.25">
      <c r="A475" s="157">
        <v>20133</v>
      </c>
      <c r="B475" s="131" t="s">
        <v>1198</v>
      </c>
      <c r="C475" s="110">
        <v>20</v>
      </c>
      <c r="D475" s="109" t="s">
        <v>1235</v>
      </c>
      <c r="E475">
        <f t="shared" si="7"/>
        <v>1173.03</v>
      </c>
    </row>
    <row r="476" spans="1:5" ht="14.25">
      <c r="A476" s="157">
        <v>2013399</v>
      </c>
      <c r="B476" s="131" t="s">
        <v>1687</v>
      </c>
      <c r="C476" s="110">
        <v>20</v>
      </c>
      <c r="D476" s="109" t="s">
        <v>1235</v>
      </c>
      <c r="E476">
        <f t="shared" si="7"/>
        <v>935.91</v>
      </c>
    </row>
    <row r="477" spans="1:5" ht="14.25">
      <c r="A477" s="156">
        <v>204</v>
      </c>
      <c r="B477" s="131" t="s">
        <v>1597</v>
      </c>
      <c r="C477" s="108">
        <v>100</v>
      </c>
      <c r="D477" s="109" t="s">
        <v>1235</v>
      </c>
      <c r="E477">
        <f t="shared" si="7"/>
        <v>7049.36</v>
      </c>
    </row>
    <row r="478" spans="1:5" ht="14.25">
      <c r="A478" s="157">
        <v>20402</v>
      </c>
      <c r="B478" s="131" t="s">
        <v>1214</v>
      </c>
      <c r="C478" s="110">
        <v>40</v>
      </c>
      <c r="D478" s="109" t="s">
        <v>1235</v>
      </c>
      <c r="E478">
        <f t="shared" si="7"/>
        <v>5756.03</v>
      </c>
    </row>
    <row r="479" spans="1:5" ht="14.25">
      <c r="A479" s="157">
        <v>2040204</v>
      </c>
      <c r="B479" s="131" t="s">
        <v>1669</v>
      </c>
      <c r="C479" s="110">
        <v>40</v>
      </c>
      <c r="D479" s="109" t="s">
        <v>1235</v>
      </c>
      <c r="E479">
        <f t="shared" si="7"/>
        <v>4510.1499999999996</v>
      </c>
    </row>
    <row r="480" spans="1:5" ht="14.25">
      <c r="A480" s="157">
        <v>20406</v>
      </c>
      <c r="B480" s="131" t="s">
        <v>1221</v>
      </c>
      <c r="C480" s="110">
        <v>60</v>
      </c>
      <c r="D480" s="109" t="s">
        <v>1235</v>
      </c>
      <c r="E480">
        <f t="shared" si="7"/>
        <v>492.36</v>
      </c>
    </row>
    <row r="481" spans="1:5" ht="14.25">
      <c r="A481" s="157">
        <v>2040604</v>
      </c>
      <c r="B481" s="131" t="s">
        <v>1222</v>
      </c>
      <c r="C481" s="110">
        <v>60</v>
      </c>
      <c r="D481" s="109" t="s">
        <v>1235</v>
      </c>
      <c r="E481">
        <f t="shared" si="7"/>
        <v>373.49</v>
      </c>
    </row>
    <row r="482" spans="1:5" ht="14.25">
      <c r="A482" s="156">
        <v>205</v>
      </c>
      <c r="B482" s="131" t="s">
        <v>1599</v>
      </c>
      <c r="C482" s="108">
        <v>450</v>
      </c>
      <c r="D482" s="109" t="s">
        <v>1235</v>
      </c>
      <c r="E482">
        <f t="shared" si="7"/>
        <v>10637.18</v>
      </c>
    </row>
    <row r="483" spans="1:5" ht="14.25">
      <c r="A483" s="157">
        <v>20501</v>
      </c>
      <c r="B483" s="131" t="s">
        <v>1237</v>
      </c>
      <c r="C483" s="110">
        <v>440</v>
      </c>
      <c r="D483" s="109" t="s">
        <v>1235</v>
      </c>
      <c r="E483">
        <f t="shared" si="7"/>
        <v>4469.96</v>
      </c>
    </row>
    <row r="484" spans="1:5" ht="14.25">
      <c r="A484" s="157">
        <v>2050101</v>
      </c>
      <c r="B484" s="131" t="s">
        <v>1238</v>
      </c>
      <c r="C484" s="110">
        <v>70</v>
      </c>
      <c r="D484" s="109" t="s">
        <v>1235</v>
      </c>
      <c r="E484">
        <f t="shared" si="7"/>
        <v>269.27</v>
      </c>
    </row>
    <row r="485" spans="1:5" ht="14.25">
      <c r="A485" s="157">
        <v>2050102</v>
      </c>
      <c r="B485" s="131" t="s">
        <v>1239</v>
      </c>
      <c r="C485" s="110">
        <v>280</v>
      </c>
      <c r="D485" s="109" t="s">
        <v>1235</v>
      </c>
      <c r="E485">
        <f t="shared" si="7"/>
        <v>410</v>
      </c>
    </row>
    <row r="486" spans="1:5" ht="14.25">
      <c r="A486" s="157">
        <v>2050103</v>
      </c>
      <c r="B486" s="131" t="s">
        <v>1234</v>
      </c>
      <c r="C486" s="110">
        <v>90</v>
      </c>
      <c r="D486" s="109" t="s">
        <v>1235</v>
      </c>
      <c r="E486">
        <f t="shared" si="7"/>
        <v>90</v>
      </c>
    </row>
    <row r="487" spans="1:5" ht="14.25">
      <c r="A487" s="157">
        <v>20504</v>
      </c>
      <c r="B487" s="131" t="s">
        <v>1245</v>
      </c>
      <c r="C487" s="110">
        <v>10</v>
      </c>
      <c r="D487" s="109" t="s">
        <v>1235</v>
      </c>
      <c r="E487">
        <f t="shared" si="7"/>
        <v>16</v>
      </c>
    </row>
    <row r="488" spans="1:5" ht="14.25">
      <c r="A488" s="157">
        <v>2050499</v>
      </c>
      <c r="B488" s="131" t="s">
        <v>1248</v>
      </c>
      <c r="C488" s="110">
        <v>10</v>
      </c>
      <c r="D488" s="109" t="s">
        <v>1235</v>
      </c>
      <c r="E488">
        <f t="shared" si="7"/>
        <v>10</v>
      </c>
    </row>
    <row r="489" spans="1:5" ht="14.25">
      <c r="A489" s="156">
        <v>206</v>
      </c>
      <c r="B489" s="131" t="s">
        <v>1603</v>
      </c>
      <c r="C489" s="108">
        <v>110</v>
      </c>
      <c r="D489" s="109" t="s">
        <v>1235</v>
      </c>
      <c r="E489">
        <f t="shared" si="7"/>
        <v>686.4</v>
      </c>
    </row>
    <row r="490" spans="1:5" ht="14.25">
      <c r="A490" s="157">
        <v>20699</v>
      </c>
      <c r="B490" s="131" t="s">
        <v>1272</v>
      </c>
      <c r="C490" s="110">
        <v>110</v>
      </c>
      <c r="D490" s="109" t="s">
        <v>1235</v>
      </c>
      <c r="E490">
        <f t="shared" si="7"/>
        <v>371.38</v>
      </c>
    </row>
    <row r="491" spans="1:5" ht="14.25">
      <c r="A491" s="157">
        <v>2069999</v>
      </c>
      <c r="B491" s="131" t="s">
        <v>1272</v>
      </c>
      <c r="C491" s="110">
        <v>110</v>
      </c>
      <c r="D491" s="109" t="s">
        <v>1235</v>
      </c>
      <c r="E491">
        <f t="shared" si="7"/>
        <v>371.38</v>
      </c>
    </row>
    <row r="492" spans="1:5" ht="14.25">
      <c r="A492" s="156">
        <v>207</v>
      </c>
      <c r="B492" s="131" t="s">
        <v>1604</v>
      </c>
      <c r="C492" s="108">
        <v>80</v>
      </c>
      <c r="D492" s="109" t="s">
        <v>1235</v>
      </c>
      <c r="E492">
        <f t="shared" si="7"/>
        <v>663.72</v>
      </c>
    </row>
    <row r="493" spans="1:5" ht="14.25">
      <c r="A493" s="157">
        <v>20701</v>
      </c>
      <c r="B493" s="131" t="s">
        <v>1275</v>
      </c>
      <c r="C493" s="110">
        <v>40</v>
      </c>
      <c r="D493" s="109" t="s">
        <v>1235</v>
      </c>
      <c r="E493">
        <f t="shared" si="7"/>
        <v>547.12</v>
      </c>
    </row>
    <row r="494" spans="1:5" ht="14.25">
      <c r="A494" s="157">
        <v>2070109</v>
      </c>
      <c r="B494" s="131" t="s">
        <v>1280</v>
      </c>
      <c r="C494" s="110">
        <v>40</v>
      </c>
      <c r="D494" s="109" t="s">
        <v>1235</v>
      </c>
      <c r="E494">
        <f t="shared" si="7"/>
        <v>404.85999999999996</v>
      </c>
    </row>
    <row r="495" spans="1:5" ht="14.25">
      <c r="A495" s="157">
        <v>20703</v>
      </c>
      <c r="B495" s="131" t="s">
        <v>1286</v>
      </c>
      <c r="C495" s="110">
        <v>30</v>
      </c>
      <c r="D495" s="109" t="s">
        <v>1235</v>
      </c>
      <c r="E495">
        <f t="shared" si="7"/>
        <v>96.6</v>
      </c>
    </row>
    <row r="496" spans="1:5" ht="14.25">
      <c r="A496" s="157">
        <v>2070308</v>
      </c>
      <c r="B496" s="131" t="s">
        <v>1288</v>
      </c>
      <c r="C496" s="110">
        <v>30</v>
      </c>
      <c r="D496" s="109" t="s">
        <v>1235</v>
      </c>
      <c r="E496">
        <f t="shared" si="7"/>
        <v>89.5</v>
      </c>
    </row>
    <row r="497" spans="1:5" ht="14.25">
      <c r="A497" s="157">
        <v>20704</v>
      </c>
      <c r="B497" s="131" t="s">
        <v>1290</v>
      </c>
      <c r="C497" s="110">
        <v>10</v>
      </c>
      <c r="D497" s="109" t="s">
        <v>1235</v>
      </c>
      <c r="E497">
        <f t="shared" si="7"/>
        <v>10</v>
      </c>
    </row>
    <row r="498" spans="1:5" ht="14.25">
      <c r="A498" s="157">
        <v>2070499</v>
      </c>
      <c r="B498" s="131" t="s">
        <v>1292</v>
      </c>
      <c r="C498" s="110">
        <v>10</v>
      </c>
      <c r="D498" s="109" t="s">
        <v>1235</v>
      </c>
      <c r="E498">
        <f t="shared" si="7"/>
        <v>10</v>
      </c>
    </row>
    <row r="499" spans="1:5" ht="14.25">
      <c r="A499" s="156">
        <v>208</v>
      </c>
      <c r="B499" s="131" t="s">
        <v>1297</v>
      </c>
      <c r="C499" s="108">
        <v>1600</v>
      </c>
      <c r="D499" s="109" t="s">
        <v>1235</v>
      </c>
      <c r="E499">
        <f t="shared" si="7"/>
        <v>23917.63</v>
      </c>
    </row>
    <row r="500" spans="1:5" ht="14.25">
      <c r="A500" s="157">
        <v>20801</v>
      </c>
      <c r="B500" s="131" t="s">
        <v>1298</v>
      </c>
      <c r="C500" s="110">
        <v>700</v>
      </c>
      <c r="D500" s="109" t="s">
        <v>1235</v>
      </c>
      <c r="E500">
        <f t="shared" si="7"/>
        <v>8091.2800000000007</v>
      </c>
    </row>
    <row r="501" spans="1:5" ht="14.25">
      <c r="A501" s="157">
        <v>2080199</v>
      </c>
      <c r="B501" s="131" t="s">
        <v>1306</v>
      </c>
      <c r="C501" s="110">
        <v>700</v>
      </c>
      <c r="D501" s="109" t="s">
        <v>1235</v>
      </c>
      <c r="E501">
        <f t="shared" si="7"/>
        <v>6244.46</v>
      </c>
    </row>
    <row r="502" spans="1:5" ht="14.25">
      <c r="A502" s="157">
        <v>20802</v>
      </c>
      <c r="B502" s="131" t="s">
        <v>1308</v>
      </c>
      <c r="C502" s="110">
        <v>5</v>
      </c>
      <c r="D502" s="109" t="s">
        <v>1235</v>
      </c>
      <c r="E502">
        <f t="shared" si="7"/>
        <v>4609.01</v>
      </c>
    </row>
    <row r="503" spans="1:5" ht="14.25">
      <c r="A503" s="157">
        <v>2080299</v>
      </c>
      <c r="B503" s="131" t="s">
        <v>1314</v>
      </c>
      <c r="C503" s="110">
        <v>5</v>
      </c>
      <c r="D503" s="109" t="s">
        <v>1235</v>
      </c>
      <c r="E503">
        <f t="shared" si="7"/>
        <v>2805.3399999999997</v>
      </c>
    </row>
    <row r="504" spans="1:5" ht="14.25">
      <c r="A504" s="157">
        <v>20805</v>
      </c>
      <c r="B504" s="131" t="s">
        <v>1323</v>
      </c>
      <c r="C504" s="110">
        <v>100</v>
      </c>
      <c r="D504" s="109" t="s">
        <v>1235</v>
      </c>
      <c r="E504">
        <f t="shared" si="7"/>
        <v>1385.7</v>
      </c>
    </row>
    <row r="505" spans="1:5" ht="14.25">
      <c r="A505" s="157">
        <v>2080599</v>
      </c>
      <c r="B505" s="131" t="s">
        <v>1328</v>
      </c>
      <c r="C505" s="110">
        <v>100</v>
      </c>
      <c r="D505" s="109" t="s">
        <v>1235</v>
      </c>
      <c r="E505">
        <f t="shared" si="7"/>
        <v>1239.5</v>
      </c>
    </row>
    <row r="506" spans="1:5" ht="14.25">
      <c r="A506" s="157">
        <v>20808</v>
      </c>
      <c r="B506" s="131" t="s">
        <v>1331</v>
      </c>
      <c r="C506" s="110">
        <v>160</v>
      </c>
      <c r="D506" s="109" t="s">
        <v>1235</v>
      </c>
      <c r="E506">
        <f t="shared" si="7"/>
        <v>2524.3999999999996</v>
      </c>
    </row>
    <row r="507" spans="1:5" ht="14.25">
      <c r="A507" s="157">
        <v>2080801</v>
      </c>
      <c r="B507" s="131" t="s">
        <v>1332</v>
      </c>
      <c r="C507" s="110">
        <v>5</v>
      </c>
      <c r="D507" s="109" t="s">
        <v>1235</v>
      </c>
      <c r="E507">
        <f t="shared" si="7"/>
        <v>88.5</v>
      </c>
    </row>
    <row r="508" spans="1:5" ht="14.25">
      <c r="A508" s="157">
        <v>2080802</v>
      </c>
      <c r="B508" s="131" t="s">
        <v>1333</v>
      </c>
      <c r="C508" s="110">
        <v>55</v>
      </c>
      <c r="D508" s="109" t="s">
        <v>1235</v>
      </c>
      <c r="E508">
        <f t="shared" si="7"/>
        <v>314.5</v>
      </c>
    </row>
    <row r="509" spans="1:5" ht="14.25">
      <c r="A509" s="157">
        <v>2080803</v>
      </c>
      <c r="B509" s="131" t="s">
        <v>1334</v>
      </c>
      <c r="C509" s="110">
        <v>50</v>
      </c>
      <c r="D509" s="109" t="s">
        <v>1235</v>
      </c>
      <c r="E509">
        <f t="shared" si="7"/>
        <v>194.4</v>
      </c>
    </row>
    <row r="510" spans="1:5" ht="14.25">
      <c r="A510" s="157">
        <v>2080805</v>
      </c>
      <c r="B510" s="131" t="s">
        <v>1335</v>
      </c>
      <c r="C510" s="110">
        <v>50</v>
      </c>
      <c r="D510" s="109" t="s">
        <v>1235</v>
      </c>
      <c r="E510">
        <f t="shared" si="7"/>
        <v>435</v>
      </c>
    </row>
    <row r="511" spans="1:5" ht="14.25">
      <c r="A511" s="157">
        <v>20809</v>
      </c>
      <c r="B511" s="131" t="s">
        <v>1338</v>
      </c>
      <c r="C511" s="110">
        <v>90</v>
      </c>
      <c r="D511" s="109" t="s">
        <v>1235</v>
      </c>
      <c r="E511">
        <f t="shared" si="7"/>
        <v>221.1</v>
      </c>
    </row>
    <row r="512" spans="1:5" ht="14.25">
      <c r="A512" s="157">
        <v>2080901</v>
      </c>
      <c r="B512" s="131" t="s">
        <v>1339</v>
      </c>
      <c r="C512" s="110">
        <v>80</v>
      </c>
      <c r="D512" s="109" t="s">
        <v>1235</v>
      </c>
      <c r="E512">
        <f t="shared" si="7"/>
        <v>87.1</v>
      </c>
    </row>
    <row r="513" spans="1:5" ht="14.25">
      <c r="A513" s="157">
        <v>2080902</v>
      </c>
      <c r="B513" s="131" t="s">
        <v>1340</v>
      </c>
      <c r="C513" s="110">
        <v>10</v>
      </c>
      <c r="D513" s="109" t="s">
        <v>1235</v>
      </c>
      <c r="E513">
        <f t="shared" si="7"/>
        <v>32</v>
      </c>
    </row>
    <row r="514" spans="1:5" ht="14.25">
      <c r="A514" s="157">
        <v>20810</v>
      </c>
      <c r="B514" s="131" t="s">
        <v>1343</v>
      </c>
      <c r="C514" s="110">
        <v>50</v>
      </c>
      <c r="D514" s="109" t="s">
        <v>1235</v>
      </c>
      <c r="E514">
        <f t="shared" ref="E514:E577" si="8">SUMIF(A:A,A514,C:C)</f>
        <v>2330.2400000000002</v>
      </c>
    </row>
    <row r="515" spans="1:5" ht="14.25">
      <c r="A515" s="157">
        <v>2081002</v>
      </c>
      <c r="B515" s="131" t="s">
        <v>1345</v>
      </c>
      <c r="C515" s="110">
        <v>50</v>
      </c>
      <c r="D515" s="109" t="s">
        <v>1235</v>
      </c>
      <c r="E515">
        <f t="shared" si="8"/>
        <v>1287.3399999999999</v>
      </c>
    </row>
    <row r="516" spans="1:5" ht="14.25">
      <c r="A516" s="157">
        <v>20819</v>
      </c>
      <c r="B516" s="131" t="s">
        <v>1359</v>
      </c>
      <c r="C516" s="110">
        <v>215</v>
      </c>
      <c r="D516" s="109" t="s">
        <v>1235</v>
      </c>
      <c r="E516">
        <f t="shared" si="8"/>
        <v>1543.02</v>
      </c>
    </row>
    <row r="517" spans="1:5" ht="14.25">
      <c r="A517" s="157">
        <v>2081901</v>
      </c>
      <c r="B517" s="131" t="s">
        <v>1360</v>
      </c>
      <c r="C517" s="110">
        <v>45</v>
      </c>
      <c r="D517" s="109" t="s">
        <v>1235</v>
      </c>
      <c r="E517">
        <f t="shared" si="8"/>
        <v>439.22</v>
      </c>
    </row>
    <row r="518" spans="1:5" ht="14.25">
      <c r="A518" s="157">
        <v>2081902</v>
      </c>
      <c r="B518" s="131" t="s">
        <v>1361</v>
      </c>
      <c r="C518" s="110">
        <v>170</v>
      </c>
      <c r="D518" s="109" t="s">
        <v>1235</v>
      </c>
      <c r="E518">
        <f t="shared" si="8"/>
        <v>1103.8</v>
      </c>
    </row>
    <row r="519" spans="1:5" ht="14.25">
      <c r="A519" s="157">
        <v>20820</v>
      </c>
      <c r="B519" s="131" t="s">
        <v>1362</v>
      </c>
      <c r="C519" s="110">
        <v>20</v>
      </c>
      <c r="D519" s="109" t="s">
        <v>1235</v>
      </c>
      <c r="E519">
        <f t="shared" si="8"/>
        <v>439.41</v>
      </c>
    </row>
    <row r="520" spans="1:5" ht="14.25">
      <c r="A520" s="157">
        <v>2082001</v>
      </c>
      <c r="B520" s="131" t="s">
        <v>1363</v>
      </c>
      <c r="C520" s="110">
        <v>20</v>
      </c>
      <c r="D520" s="109" t="s">
        <v>1235</v>
      </c>
      <c r="E520">
        <f t="shared" si="8"/>
        <v>439.41</v>
      </c>
    </row>
    <row r="521" spans="1:5" ht="14.25">
      <c r="A521" s="157">
        <v>20825</v>
      </c>
      <c r="B521" s="131" t="s">
        <v>1368</v>
      </c>
      <c r="C521" s="110">
        <v>260</v>
      </c>
      <c r="D521" s="109" t="s">
        <v>1235</v>
      </c>
      <c r="E521">
        <f t="shared" si="8"/>
        <v>507.7</v>
      </c>
    </row>
    <row r="522" spans="1:5" ht="14.25">
      <c r="A522" s="157">
        <v>2082502</v>
      </c>
      <c r="B522" s="131" t="s">
        <v>1369</v>
      </c>
      <c r="C522" s="110">
        <v>260</v>
      </c>
      <c r="D522" s="109" t="s">
        <v>1235</v>
      </c>
      <c r="E522">
        <f t="shared" si="8"/>
        <v>377.7</v>
      </c>
    </row>
    <row r="523" spans="1:5" ht="14.25">
      <c r="A523" s="156">
        <v>210</v>
      </c>
      <c r="B523" s="131" t="s">
        <v>1371</v>
      </c>
      <c r="C523" s="108">
        <v>1000</v>
      </c>
      <c r="D523" s="109" t="s">
        <v>1235</v>
      </c>
      <c r="E523">
        <f t="shared" si="8"/>
        <v>12825.82</v>
      </c>
    </row>
    <row r="524" spans="1:5" ht="14.25">
      <c r="A524" s="157">
        <v>21003</v>
      </c>
      <c r="B524" s="131" t="s">
        <v>1378</v>
      </c>
      <c r="C524" s="110">
        <v>280</v>
      </c>
      <c r="D524" s="109" t="s">
        <v>1235</v>
      </c>
      <c r="E524">
        <f t="shared" si="8"/>
        <v>4116.3</v>
      </c>
    </row>
    <row r="525" spans="1:5" ht="14.25">
      <c r="A525" s="157">
        <v>2100302</v>
      </c>
      <c r="B525" s="131" t="s">
        <v>1672</v>
      </c>
      <c r="C525" s="110">
        <v>280</v>
      </c>
      <c r="D525" s="109" t="s">
        <v>1235</v>
      </c>
      <c r="E525">
        <f t="shared" si="8"/>
        <v>2839.3</v>
      </c>
    </row>
    <row r="526" spans="1:5" ht="14.25">
      <c r="A526" s="157">
        <v>21004</v>
      </c>
      <c r="B526" s="131" t="s">
        <v>1382</v>
      </c>
      <c r="C526" s="110">
        <v>20</v>
      </c>
      <c r="D526" s="109" t="s">
        <v>1235</v>
      </c>
      <c r="E526">
        <f t="shared" si="8"/>
        <v>505.90999999999997</v>
      </c>
    </row>
    <row r="527" spans="1:5" ht="14.25">
      <c r="A527" s="157">
        <v>2100408</v>
      </c>
      <c r="B527" s="131" t="s">
        <v>1387</v>
      </c>
      <c r="C527" s="110">
        <v>20</v>
      </c>
      <c r="D527" s="109" t="s">
        <v>1235</v>
      </c>
      <c r="E527">
        <f t="shared" si="8"/>
        <v>131</v>
      </c>
    </row>
    <row r="528" spans="1:5" ht="14.25">
      <c r="A528" s="157">
        <v>21005</v>
      </c>
      <c r="B528" s="131" t="s">
        <v>1390</v>
      </c>
      <c r="C528" s="110">
        <v>580</v>
      </c>
      <c r="D528" s="109" t="s">
        <v>1235</v>
      </c>
      <c r="E528">
        <f t="shared" si="8"/>
        <v>5557.75</v>
      </c>
    </row>
    <row r="529" spans="1:5" ht="14.25">
      <c r="A529" s="157">
        <v>2100506</v>
      </c>
      <c r="B529" s="131" t="s">
        <v>1395</v>
      </c>
      <c r="C529" s="110">
        <v>580</v>
      </c>
      <c r="D529" s="109" t="s">
        <v>1235</v>
      </c>
      <c r="E529">
        <f t="shared" si="8"/>
        <v>4426</v>
      </c>
    </row>
    <row r="530" spans="1:5" ht="14.25">
      <c r="A530" s="157">
        <v>21007</v>
      </c>
      <c r="B530" s="131" t="s">
        <v>1399</v>
      </c>
      <c r="C530" s="110">
        <v>100</v>
      </c>
      <c r="D530" s="109" t="s">
        <v>1235</v>
      </c>
      <c r="E530">
        <f t="shared" si="8"/>
        <v>2199.9299999999998</v>
      </c>
    </row>
    <row r="531" spans="1:5" ht="14.25">
      <c r="A531" s="157">
        <v>2100717</v>
      </c>
      <c r="B531" s="131" t="s">
        <v>1401</v>
      </c>
      <c r="C531" s="110">
        <v>100</v>
      </c>
      <c r="D531" s="109" t="s">
        <v>1235</v>
      </c>
      <c r="E531">
        <f t="shared" si="8"/>
        <v>562.22</v>
      </c>
    </row>
    <row r="532" spans="1:5" ht="14.25">
      <c r="A532" s="157">
        <v>21010</v>
      </c>
      <c r="B532" s="131" t="s">
        <v>1404</v>
      </c>
      <c r="C532" s="110">
        <v>20</v>
      </c>
      <c r="D532" s="109" t="s">
        <v>1235</v>
      </c>
      <c r="E532">
        <f t="shared" si="8"/>
        <v>43.5</v>
      </c>
    </row>
    <row r="533" spans="1:5" ht="14.25">
      <c r="A533" s="157">
        <v>2101099</v>
      </c>
      <c r="B533" s="131" t="s">
        <v>1408</v>
      </c>
      <c r="C533" s="110">
        <v>20</v>
      </c>
      <c r="D533" s="109" t="s">
        <v>1235</v>
      </c>
      <c r="E533">
        <f t="shared" si="8"/>
        <v>20</v>
      </c>
    </row>
    <row r="534" spans="1:5" ht="14.25">
      <c r="A534" s="156">
        <v>211</v>
      </c>
      <c r="B534" s="131" t="s">
        <v>1627</v>
      </c>
      <c r="C534" s="108">
        <v>120</v>
      </c>
      <c r="D534" s="109" t="s">
        <v>1235</v>
      </c>
      <c r="E534">
        <f t="shared" si="8"/>
        <v>496.46999999999997</v>
      </c>
    </row>
    <row r="535" spans="1:5" ht="14.25">
      <c r="A535" s="157">
        <v>21103</v>
      </c>
      <c r="B535" s="131" t="s">
        <v>1415</v>
      </c>
      <c r="C535" s="110">
        <v>20</v>
      </c>
      <c r="D535" s="109" t="s">
        <v>1235</v>
      </c>
      <c r="E535">
        <f t="shared" si="8"/>
        <v>191</v>
      </c>
    </row>
    <row r="536" spans="1:5" ht="14.25">
      <c r="A536" s="157">
        <v>2110302</v>
      </c>
      <c r="B536" s="131" t="s">
        <v>1416</v>
      </c>
      <c r="C536" s="110">
        <v>20</v>
      </c>
      <c r="D536" s="109" t="s">
        <v>1235</v>
      </c>
      <c r="E536">
        <f t="shared" si="8"/>
        <v>191</v>
      </c>
    </row>
    <row r="537" spans="1:5" ht="14.25">
      <c r="A537" s="157">
        <v>21104</v>
      </c>
      <c r="B537" s="131" t="s">
        <v>1577</v>
      </c>
      <c r="C537" s="110">
        <v>100</v>
      </c>
      <c r="D537" s="109" t="s">
        <v>1235</v>
      </c>
      <c r="E537">
        <f t="shared" si="8"/>
        <v>296.70999999999998</v>
      </c>
    </row>
    <row r="538" spans="1:5" ht="14.25">
      <c r="A538" s="157">
        <v>2110402</v>
      </c>
      <c r="B538" s="131" t="s">
        <v>1690</v>
      </c>
      <c r="C538" s="110">
        <v>100</v>
      </c>
      <c r="D538" s="109" t="s">
        <v>1235</v>
      </c>
      <c r="E538">
        <f t="shared" si="8"/>
        <v>296.70999999999998</v>
      </c>
    </row>
    <row r="539" spans="1:5" ht="14.25">
      <c r="A539" s="156">
        <v>212</v>
      </c>
      <c r="B539" s="131" t="s">
        <v>1629</v>
      </c>
      <c r="C539" s="108">
        <v>510</v>
      </c>
      <c r="D539" s="109" t="s">
        <v>1235</v>
      </c>
      <c r="E539">
        <f t="shared" si="8"/>
        <v>48187.57</v>
      </c>
    </row>
    <row r="540" spans="1:5" ht="14.25">
      <c r="A540" s="157">
        <v>21201</v>
      </c>
      <c r="B540" s="131" t="s">
        <v>1423</v>
      </c>
      <c r="C540" s="110">
        <v>510</v>
      </c>
      <c r="D540" s="109" t="s">
        <v>1235</v>
      </c>
      <c r="E540">
        <f t="shared" si="8"/>
        <v>13319.57</v>
      </c>
    </row>
    <row r="541" spans="1:5" ht="14.25">
      <c r="A541" s="157">
        <v>2120104</v>
      </c>
      <c r="B541" s="131" t="s">
        <v>1424</v>
      </c>
      <c r="C541" s="110">
        <v>430</v>
      </c>
      <c r="D541" s="109" t="s">
        <v>1235</v>
      </c>
      <c r="E541">
        <f t="shared" si="8"/>
        <v>10238.83</v>
      </c>
    </row>
    <row r="542" spans="1:5" ht="14.25">
      <c r="A542" s="157">
        <v>2120199</v>
      </c>
      <c r="B542" s="131" t="s">
        <v>1427</v>
      </c>
      <c r="C542" s="110">
        <v>80</v>
      </c>
      <c r="D542" s="109" t="s">
        <v>1235</v>
      </c>
      <c r="E542">
        <f t="shared" si="8"/>
        <v>1761.3600000000001</v>
      </c>
    </row>
    <row r="543" spans="1:5" ht="14.25">
      <c r="A543" s="157">
        <v>21203</v>
      </c>
      <c r="B543" s="131" t="s">
        <v>1430</v>
      </c>
      <c r="C543" s="110">
        <v>0</v>
      </c>
      <c r="D543" s="109" t="s">
        <v>1235</v>
      </c>
      <c r="E543">
        <f t="shared" si="8"/>
        <v>26754</v>
      </c>
    </row>
    <row r="544" spans="1:5" ht="14.25">
      <c r="A544" s="157">
        <v>2120399</v>
      </c>
      <c r="B544" s="131" t="s">
        <v>1675</v>
      </c>
      <c r="C544" s="110">
        <v>0</v>
      </c>
      <c r="D544" s="109" t="s">
        <v>1235</v>
      </c>
      <c r="E544">
        <f t="shared" si="8"/>
        <v>20259</v>
      </c>
    </row>
    <row r="545" spans="1:5" ht="14.25">
      <c r="A545" s="156">
        <v>213</v>
      </c>
      <c r="B545" s="131" t="s">
        <v>1635</v>
      </c>
      <c r="C545" s="108">
        <v>600</v>
      </c>
      <c r="D545" s="109" t="s">
        <v>1235</v>
      </c>
      <c r="E545">
        <f t="shared" si="8"/>
        <v>11620.69</v>
      </c>
    </row>
    <row r="546" spans="1:5" ht="14.25">
      <c r="A546" s="157">
        <v>21301</v>
      </c>
      <c r="B546" s="131" t="s">
        <v>1449</v>
      </c>
      <c r="C546" s="110">
        <v>115</v>
      </c>
      <c r="D546" s="109" t="s">
        <v>1235</v>
      </c>
      <c r="E546">
        <f t="shared" si="8"/>
        <v>3717.75</v>
      </c>
    </row>
    <row r="547" spans="1:5" ht="14.25">
      <c r="A547" s="157">
        <v>2130126</v>
      </c>
      <c r="B547" s="131" t="s">
        <v>1458</v>
      </c>
      <c r="C547" s="110">
        <v>115</v>
      </c>
      <c r="D547" s="109" t="s">
        <v>1235</v>
      </c>
      <c r="E547">
        <f t="shared" si="8"/>
        <v>115</v>
      </c>
    </row>
    <row r="548" spans="1:5" ht="14.25">
      <c r="A548" s="157">
        <v>21303</v>
      </c>
      <c r="B548" s="131" t="s">
        <v>1467</v>
      </c>
      <c r="C548" s="110">
        <v>465</v>
      </c>
      <c r="D548" s="109" t="s">
        <v>1235</v>
      </c>
      <c r="E548">
        <f t="shared" si="8"/>
        <v>1833.5</v>
      </c>
    </row>
    <row r="549" spans="1:5" ht="14.25">
      <c r="A549" s="157">
        <v>2130305</v>
      </c>
      <c r="B549" s="131" t="s">
        <v>1470</v>
      </c>
      <c r="C549" s="110">
        <v>450</v>
      </c>
      <c r="D549" s="109" t="s">
        <v>1235</v>
      </c>
      <c r="E549">
        <f t="shared" si="8"/>
        <v>817</v>
      </c>
    </row>
    <row r="550" spans="1:5" ht="14.25">
      <c r="A550" s="157">
        <v>2130314</v>
      </c>
      <c r="B550" s="131" t="s">
        <v>1474</v>
      </c>
      <c r="C550" s="110">
        <v>15</v>
      </c>
      <c r="D550" s="109" t="s">
        <v>1235</v>
      </c>
      <c r="E550">
        <f t="shared" si="8"/>
        <v>415</v>
      </c>
    </row>
    <row r="551" spans="1:5" ht="14.25">
      <c r="A551" s="157">
        <v>21306</v>
      </c>
      <c r="B551" s="131" t="s">
        <v>1483</v>
      </c>
      <c r="C551" s="110">
        <v>20</v>
      </c>
      <c r="D551" s="109" t="s">
        <v>1235</v>
      </c>
      <c r="E551">
        <f t="shared" si="8"/>
        <v>20</v>
      </c>
    </row>
    <row r="552" spans="1:5" ht="14.25">
      <c r="A552" s="157">
        <v>2130699</v>
      </c>
      <c r="B552" s="131" t="s">
        <v>1484</v>
      </c>
      <c r="C552" s="110">
        <v>20</v>
      </c>
      <c r="D552" s="109" t="s">
        <v>1235</v>
      </c>
      <c r="E552">
        <f t="shared" si="8"/>
        <v>20</v>
      </c>
    </row>
    <row r="553" spans="1:5" ht="14.25">
      <c r="A553" s="156">
        <v>215</v>
      </c>
      <c r="B553" s="131" t="s">
        <v>1501</v>
      </c>
      <c r="C553" s="108">
        <v>430</v>
      </c>
      <c r="D553" s="109" t="s">
        <v>1235</v>
      </c>
      <c r="E553">
        <f t="shared" si="8"/>
        <v>10353.449999999999</v>
      </c>
    </row>
    <row r="554" spans="1:5" ht="14.25">
      <c r="A554" s="157">
        <v>21502</v>
      </c>
      <c r="B554" s="131" t="s">
        <v>1506</v>
      </c>
      <c r="C554" s="110">
        <v>0</v>
      </c>
      <c r="D554" s="109" t="s">
        <v>1235</v>
      </c>
      <c r="E554">
        <f t="shared" si="8"/>
        <v>0</v>
      </c>
    </row>
    <row r="555" spans="1:5" ht="14.25">
      <c r="A555" s="157">
        <v>2120299</v>
      </c>
      <c r="B555" s="131" t="s">
        <v>1429</v>
      </c>
      <c r="C555" s="110">
        <v>0</v>
      </c>
      <c r="D555" s="109" t="s">
        <v>1235</v>
      </c>
      <c r="E555">
        <f t="shared" si="8"/>
        <v>0</v>
      </c>
    </row>
    <row r="556" spans="1:5" ht="14.25">
      <c r="A556" s="157">
        <v>21503</v>
      </c>
      <c r="B556" s="131" t="s">
        <v>1507</v>
      </c>
      <c r="C556" s="110">
        <v>0</v>
      </c>
      <c r="D556" s="109" t="s">
        <v>1235</v>
      </c>
      <c r="E556">
        <f t="shared" si="8"/>
        <v>0</v>
      </c>
    </row>
    <row r="557" spans="1:5" ht="14.25">
      <c r="A557" s="157">
        <v>2150399</v>
      </c>
      <c r="B557" s="131" t="s">
        <v>1508</v>
      </c>
      <c r="C557" s="110">
        <v>0</v>
      </c>
      <c r="D557" s="109" t="s">
        <v>1235</v>
      </c>
      <c r="E557">
        <f t="shared" si="8"/>
        <v>0</v>
      </c>
    </row>
    <row r="558" spans="1:5" ht="14.25">
      <c r="A558" s="157">
        <v>21506</v>
      </c>
      <c r="B558" s="131" t="s">
        <v>1510</v>
      </c>
      <c r="C558" s="110">
        <v>20</v>
      </c>
      <c r="D558" s="109" t="s">
        <v>1235</v>
      </c>
      <c r="E558">
        <f t="shared" si="8"/>
        <v>496.51</v>
      </c>
    </row>
    <row r="559" spans="1:5" ht="14.25">
      <c r="A559" s="157">
        <v>2150699</v>
      </c>
      <c r="B559" s="131" t="s">
        <v>1511</v>
      </c>
      <c r="C559" s="110">
        <v>20</v>
      </c>
      <c r="D559" s="109" t="s">
        <v>1235</v>
      </c>
      <c r="E559">
        <f t="shared" si="8"/>
        <v>213.14</v>
      </c>
    </row>
    <row r="560" spans="1:5" ht="14.25">
      <c r="A560" s="157">
        <v>21508</v>
      </c>
      <c r="B560" s="131" t="s">
        <v>1512</v>
      </c>
      <c r="C560" s="110">
        <v>200</v>
      </c>
      <c r="D560" s="109" t="s">
        <v>1235</v>
      </c>
      <c r="E560">
        <f t="shared" si="8"/>
        <v>8805</v>
      </c>
    </row>
    <row r="561" spans="1:5" ht="14.25">
      <c r="A561" s="157">
        <v>2150899</v>
      </c>
      <c r="B561" s="131" t="s">
        <v>1515</v>
      </c>
      <c r="C561" s="110">
        <v>200</v>
      </c>
      <c r="D561" s="109" t="s">
        <v>1235</v>
      </c>
      <c r="E561">
        <f t="shared" si="8"/>
        <v>6500</v>
      </c>
    </row>
    <row r="562" spans="1:5" ht="14.25">
      <c r="A562" s="157">
        <v>21599</v>
      </c>
      <c r="B562" s="131" t="s">
        <v>1502</v>
      </c>
      <c r="C562" s="110">
        <v>210</v>
      </c>
      <c r="D562" s="109" t="s">
        <v>1235</v>
      </c>
      <c r="E562">
        <f t="shared" si="8"/>
        <v>220</v>
      </c>
    </row>
    <row r="563" spans="1:5" ht="14.25">
      <c r="A563" s="157">
        <v>2159999</v>
      </c>
      <c r="B563" s="131" t="s">
        <v>1502</v>
      </c>
      <c r="C563" s="110">
        <v>210</v>
      </c>
      <c r="D563" s="109" t="s">
        <v>1235</v>
      </c>
      <c r="E563">
        <f t="shared" si="8"/>
        <v>210</v>
      </c>
    </row>
    <row r="564" spans="1:5" ht="28.5">
      <c r="A564" s="150">
        <v>201</v>
      </c>
      <c r="B564" s="133" t="s">
        <v>1580</v>
      </c>
      <c r="C564" s="101">
        <v>3100</v>
      </c>
      <c r="D564" s="111" t="s">
        <v>1138</v>
      </c>
      <c r="E564">
        <f t="shared" si="8"/>
        <v>31424.95</v>
      </c>
    </row>
    <row r="565" spans="1:5" ht="14.25">
      <c r="A565" s="150">
        <v>20101</v>
      </c>
      <c r="B565" s="134" t="s">
        <v>1120</v>
      </c>
      <c r="C565" s="101">
        <v>53</v>
      </c>
      <c r="D565" s="111" t="s">
        <v>1138</v>
      </c>
      <c r="E565">
        <f t="shared" si="8"/>
        <v>260.59000000000003</v>
      </c>
    </row>
    <row r="566" spans="1:5" ht="14.25">
      <c r="A566" s="150">
        <v>2010101</v>
      </c>
      <c r="B566" s="134" t="s">
        <v>1121</v>
      </c>
      <c r="C566" s="101">
        <v>53</v>
      </c>
      <c r="D566" s="111" t="s">
        <v>1138</v>
      </c>
      <c r="E566">
        <f t="shared" si="8"/>
        <v>204.79</v>
      </c>
    </row>
    <row r="567" spans="1:5" ht="57">
      <c r="A567" s="150">
        <v>20103</v>
      </c>
      <c r="B567" s="134" t="s">
        <v>1131</v>
      </c>
      <c r="C567" s="101">
        <v>2725</v>
      </c>
      <c r="D567" s="111" t="s">
        <v>1138</v>
      </c>
      <c r="E567">
        <f t="shared" si="8"/>
        <v>25023.1</v>
      </c>
    </row>
    <row r="568" spans="1:5" ht="14.25">
      <c r="A568" s="150">
        <v>2010301</v>
      </c>
      <c r="B568" s="134" t="s">
        <v>1121</v>
      </c>
      <c r="C568" s="101">
        <v>2235</v>
      </c>
      <c r="D568" s="111" t="s">
        <v>1138</v>
      </c>
      <c r="E568">
        <f t="shared" si="8"/>
        <v>20323.7</v>
      </c>
    </row>
    <row r="569" spans="1:5" ht="71.25">
      <c r="A569" s="150">
        <v>2010399</v>
      </c>
      <c r="B569" s="134" t="s">
        <v>1137</v>
      </c>
      <c r="C569" s="101">
        <v>490</v>
      </c>
      <c r="D569" s="111" t="s">
        <v>1138</v>
      </c>
      <c r="E569">
        <f t="shared" si="8"/>
        <v>2123</v>
      </c>
    </row>
    <row r="570" spans="1:5" ht="14.25">
      <c r="A570" s="150">
        <v>20106</v>
      </c>
      <c r="B570" s="134" t="s">
        <v>1148</v>
      </c>
      <c r="C570" s="101">
        <v>40</v>
      </c>
      <c r="D570" s="111" t="s">
        <v>1138</v>
      </c>
      <c r="E570">
        <f t="shared" si="8"/>
        <v>719.19999999999993</v>
      </c>
    </row>
    <row r="571" spans="1:5" ht="28.5">
      <c r="A571" s="150">
        <v>2010699</v>
      </c>
      <c r="B571" s="134" t="s">
        <v>1151</v>
      </c>
      <c r="C571" s="101">
        <v>40</v>
      </c>
      <c r="D571" s="111" t="s">
        <v>1138</v>
      </c>
      <c r="E571">
        <f t="shared" si="8"/>
        <v>413.28999999999996</v>
      </c>
    </row>
    <row r="572" spans="1:5" ht="28.5">
      <c r="A572" s="150">
        <v>20129</v>
      </c>
      <c r="B572" s="134" t="s">
        <v>1191</v>
      </c>
      <c r="C572" s="101">
        <v>20</v>
      </c>
      <c r="D572" s="111" t="s">
        <v>1138</v>
      </c>
      <c r="E572">
        <f t="shared" si="8"/>
        <v>762.53</v>
      </c>
    </row>
    <row r="573" spans="1:5" ht="28.5">
      <c r="A573" s="150">
        <v>2012999</v>
      </c>
      <c r="B573" s="134" t="s">
        <v>1698</v>
      </c>
      <c r="C573" s="101">
        <v>20</v>
      </c>
      <c r="D573" s="111" t="s">
        <v>1138</v>
      </c>
      <c r="E573">
        <f t="shared" si="8"/>
        <v>568.81999999999994</v>
      </c>
    </row>
    <row r="574" spans="1:5" ht="14.25">
      <c r="A574" s="150">
        <v>20132</v>
      </c>
      <c r="B574" s="134" t="s">
        <v>1196</v>
      </c>
      <c r="C574" s="101">
        <v>76</v>
      </c>
      <c r="D574" s="111" t="s">
        <v>1138</v>
      </c>
      <c r="E574">
        <f t="shared" si="8"/>
        <v>1081.55</v>
      </c>
    </row>
    <row r="575" spans="1:5" ht="28.5">
      <c r="A575" s="150">
        <v>2013299</v>
      </c>
      <c r="B575" s="134" t="s">
        <v>1699</v>
      </c>
      <c r="C575" s="101">
        <v>76</v>
      </c>
      <c r="D575" s="111" t="s">
        <v>1138</v>
      </c>
      <c r="E575">
        <f t="shared" si="8"/>
        <v>738.76</v>
      </c>
    </row>
    <row r="576" spans="1:5" ht="14.25">
      <c r="A576" s="150">
        <v>20133</v>
      </c>
      <c r="B576" s="134" t="s">
        <v>1198</v>
      </c>
      <c r="C576" s="101">
        <v>133</v>
      </c>
      <c r="D576" s="111" t="s">
        <v>1138</v>
      </c>
      <c r="E576">
        <f t="shared" si="8"/>
        <v>1173.03</v>
      </c>
    </row>
    <row r="577" spans="1:5" ht="28.5">
      <c r="A577" s="150">
        <v>2013399</v>
      </c>
      <c r="B577" s="134" t="s">
        <v>1687</v>
      </c>
      <c r="C577" s="101">
        <v>133</v>
      </c>
      <c r="D577" s="111" t="s">
        <v>1138</v>
      </c>
      <c r="E577">
        <f t="shared" si="8"/>
        <v>935.91</v>
      </c>
    </row>
    <row r="578" spans="1:5" ht="42.75">
      <c r="A578" s="150">
        <v>20136</v>
      </c>
      <c r="B578" s="134" t="s">
        <v>1202</v>
      </c>
      <c r="C578" s="101">
        <v>53</v>
      </c>
      <c r="D578" s="111" t="s">
        <v>1138</v>
      </c>
      <c r="E578">
        <f t="shared" ref="E578:E641" si="9">SUMIF(A:A,A578,C:C)</f>
        <v>395.88</v>
      </c>
    </row>
    <row r="579" spans="1:5" ht="42.75">
      <c r="A579" s="150">
        <v>2013699</v>
      </c>
      <c r="B579" s="134" t="s">
        <v>1202</v>
      </c>
      <c r="C579" s="101">
        <v>53</v>
      </c>
      <c r="D579" s="111" t="s">
        <v>1138</v>
      </c>
      <c r="E579">
        <f t="shared" si="9"/>
        <v>317.88</v>
      </c>
    </row>
    <row r="580" spans="1:5" ht="28.5">
      <c r="A580" s="150">
        <v>204</v>
      </c>
      <c r="B580" s="133" t="s">
        <v>1597</v>
      </c>
      <c r="C580" s="101">
        <v>640</v>
      </c>
      <c r="D580" s="111" t="s">
        <v>1138</v>
      </c>
      <c r="E580">
        <f t="shared" si="9"/>
        <v>7049.36</v>
      </c>
    </row>
    <row r="581" spans="1:5" ht="14.25">
      <c r="A581" s="150">
        <v>20402</v>
      </c>
      <c r="B581" s="133" t="s">
        <v>1214</v>
      </c>
      <c r="C581" s="101">
        <v>620</v>
      </c>
      <c r="D581" s="111" t="s">
        <v>1138</v>
      </c>
      <c r="E581">
        <f t="shared" si="9"/>
        <v>5756.03</v>
      </c>
    </row>
    <row r="582" spans="1:5" ht="14.25">
      <c r="A582" s="150">
        <v>2040204</v>
      </c>
      <c r="B582" s="134" t="s">
        <v>1669</v>
      </c>
      <c r="C582" s="101">
        <v>620</v>
      </c>
      <c r="D582" s="111" t="s">
        <v>1138</v>
      </c>
      <c r="E582">
        <f t="shared" si="9"/>
        <v>4510.1499999999996</v>
      </c>
    </row>
    <row r="583" spans="1:5" ht="14.25">
      <c r="A583" s="150">
        <v>20406</v>
      </c>
      <c r="B583" s="134" t="s">
        <v>1221</v>
      </c>
      <c r="C583" s="101">
        <v>20</v>
      </c>
      <c r="D583" s="111" t="s">
        <v>1138</v>
      </c>
      <c r="E583">
        <f t="shared" si="9"/>
        <v>492.36</v>
      </c>
    </row>
    <row r="584" spans="1:5" ht="28.5">
      <c r="A584" s="150">
        <v>2040699</v>
      </c>
      <c r="B584" s="134" t="s">
        <v>1227</v>
      </c>
      <c r="C584" s="101">
        <v>20</v>
      </c>
      <c r="D584" s="111" t="s">
        <v>1138</v>
      </c>
      <c r="E584">
        <f t="shared" si="9"/>
        <v>20</v>
      </c>
    </row>
    <row r="585" spans="1:5" ht="14.25">
      <c r="A585" s="150">
        <v>205</v>
      </c>
      <c r="B585" s="133" t="s">
        <v>1599</v>
      </c>
      <c r="C585" s="101">
        <v>1794</v>
      </c>
      <c r="D585" s="111" t="s">
        <v>1138</v>
      </c>
      <c r="E585">
        <f t="shared" si="9"/>
        <v>10637.18</v>
      </c>
    </row>
    <row r="586" spans="1:5" ht="14.25">
      <c r="A586" s="150">
        <v>20502</v>
      </c>
      <c r="B586" s="134" t="s">
        <v>1237</v>
      </c>
      <c r="C586" s="101">
        <v>1794</v>
      </c>
      <c r="D586" s="111" t="s">
        <v>1138</v>
      </c>
      <c r="E586">
        <f t="shared" si="9"/>
        <v>6151.2200000000012</v>
      </c>
    </row>
    <row r="587" spans="1:5" ht="14.25">
      <c r="A587" s="149">
        <v>2050201</v>
      </c>
      <c r="B587" s="134" t="s">
        <v>1238</v>
      </c>
      <c r="C587" s="101">
        <v>1092</v>
      </c>
      <c r="D587" s="111" t="s">
        <v>1138</v>
      </c>
      <c r="E587">
        <f t="shared" si="9"/>
        <v>1877.37</v>
      </c>
    </row>
    <row r="588" spans="1:5" ht="14.25">
      <c r="A588" s="148">
        <v>2050202</v>
      </c>
      <c r="B588" s="135" t="s">
        <v>1239</v>
      </c>
      <c r="C588" s="101">
        <v>502</v>
      </c>
      <c r="D588" s="111" t="s">
        <v>1138</v>
      </c>
      <c r="E588">
        <f t="shared" si="9"/>
        <v>2554</v>
      </c>
    </row>
    <row r="589" spans="1:5" ht="28.5">
      <c r="A589" s="148">
        <v>2050299</v>
      </c>
      <c r="B589" s="136" t="s">
        <v>1241</v>
      </c>
      <c r="C589" s="101">
        <v>200</v>
      </c>
      <c r="D589" s="111" t="s">
        <v>1138</v>
      </c>
      <c r="E589">
        <f t="shared" si="9"/>
        <v>1431.85</v>
      </c>
    </row>
    <row r="590" spans="1:5" ht="28.5">
      <c r="A590" s="148">
        <v>206</v>
      </c>
      <c r="B590" s="137" t="s">
        <v>1603</v>
      </c>
      <c r="C590" s="101">
        <v>80</v>
      </c>
      <c r="D590" s="111" t="s">
        <v>1138</v>
      </c>
      <c r="E590">
        <f t="shared" si="9"/>
        <v>686.4</v>
      </c>
    </row>
    <row r="591" spans="1:5" ht="42.75">
      <c r="A591" s="148">
        <v>20601</v>
      </c>
      <c r="B591" s="132" t="s">
        <v>1700</v>
      </c>
      <c r="C591" s="101">
        <v>80</v>
      </c>
      <c r="D591" s="111" t="s">
        <v>1138</v>
      </c>
      <c r="E591">
        <f t="shared" si="9"/>
        <v>314.02</v>
      </c>
    </row>
    <row r="592" spans="1:5" ht="14.25">
      <c r="A592" s="148">
        <v>2060101</v>
      </c>
      <c r="B592" s="132" t="s">
        <v>1121</v>
      </c>
      <c r="C592" s="101">
        <v>80</v>
      </c>
      <c r="D592" s="111" t="s">
        <v>1138</v>
      </c>
      <c r="E592">
        <f t="shared" si="9"/>
        <v>144.02000000000001</v>
      </c>
    </row>
    <row r="593" spans="1:5" ht="42.75">
      <c r="A593" s="148">
        <v>207</v>
      </c>
      <c r="B593" s="138" t="s">
        <v>1604</v>
      </c>
      <c r="C593" s="101">
        <v>60</v>
      </c>
      <c r="D593" s="111" t="s">
        <v>1138</v>
      </c>
      <c r="E593">
        <f t="shared" si="9"/>
        <v>663.72</v>
      </c>
    </row>
    <row r="594" spans="1:5" ht="14.25">
      <c r="A594" s="148">
        <v>20701</v>
      </c>
      <c r="B594" s="139" t="s">
        <v>1275</v>
      </c>
      <c r="C594" s="101">
        <v>35</v>
      </c>
      <c r="D594" s="111" t="s">
        <v>1138</v>
      </c>
      <c r="E594">
        <f t="shared" si="9"/>
        <v>547.12</v>
      </c>
    </row>
    <row r="595" spans="1:5" ht="14.25">
      <c r="A595" s="148">
        <v>2070109</v>
      </c>
      <c r="B595" s="140" t="s">
        <v>1280</v>
      </c>
      <c r="C595" s="101">
        <v>35</v>
      </c>
      <c r="D595" s="111" t="s">
        <v>1138</v>
      </c>
      <c r="E595">
        <f t="shared" si="9"/>
        <v>404.85999999999996</v>
      </c>
    </row>
    <row r="596" spans="1:5" ht="14.25">
      <c r="A596" s="148">
        <v>20703</v>
      </c>
      <c r="B596" s="140" t="s">
        <v>1286</v>
      </c>
      <c r="C596" s="101">
        <v>25</v>
      </c>
      <c r="D596" s="111" t="s">
        <v>1138</v>
      </c>
      <c r="E596">
        <f t="shared" si="9"/>
        <v>96.6</v>
      </c>
    </row>
    <row r="597" spans="1:5" ht="14.25">
      <c r="A597" s="148">
        <v>2070308</v>
      </c>
      <c r="B597" s="140" t="s">
        <v>1288</v>
      </c>
      <c r="C597" s="101">
        <v>25</v>
      </c>
      <c r="D597" s="111" t="s">
        <v>1138</v>
      </c>
      <c r="E597">
        <f t="shared" si="9"/>
        <v>89.5</v>
      </c>
    </row>
    <row r="598" spans="1:5" ht="14.25">
      <c r="A598" s="148">
        <v>208</v>
      </c>
      <c r="B598" s="139" t="s">
        <v>1607</v>
      </c>
      <c r="C598" s="101">
        <v>1024</v>
      </c>
      <c r="D598" s="111" t="s">
        <v>1138</v>
      </c>
      <c r="E598">
        <f t="shared" si="9"/>
        <v>23917.63</v>
      </c>
    </row>
    <row r="599" spans="1:5" ht="14.25">
      <c r="A599" s="148">
        <v>20802</v>
      </c>
      <c r="B599" s="140" t="s">
        <v>1701</v>
      </c>
      <c r="C599" s="101">
        <v>130</v>
      </c>
      <c r="D599" s="111" t="s">
        <v>1138</v>
      </c>
      <c r="E599">
        <f t="shared" si="9"/>
        <v>4609.01</v>
      </c>
    </row>
    <row r="600" spans="1:5" ht="14.25">
      <c r="A600" s="148">
        <v>2080299</v>
      </c>
      <c r="B600" s="140" t="s">
        <v>1314</v>
      </c>
      <c r="C600" s="101">
        <v>130</v>
      </c>
      <c r="D600" s="111" t="s">
        <v>1138</v>
      </c>
      <c r="E600">
        <f t="shared" si="9"/>
        <v>2805.3399999999997</v>
      </c>
    </row>
    <row r="601" spans="1:5" ht="14.25">
      <c r="A601" s="148">
        <v>20805</v>
      </c>
      <c r="B601" s="140" t="s">
        <v>1702</v>
      </c>
      <c r="C601" s="101">
        <v>240</v>
      </c>
      <c r="D601" s="111" t="s">
        <v>1138</v>
      </c>
      <c r="E601">
        <f t="shared" si="9"/>
        <v>1385.7</v>
      </c>
    </row>
    <row r="602" spans="1:5" ht="14.25">
      <c r="A602" s="148">
        <v>2080599</v>
      </c>
      <c r="B602" s="140" t="s">
        <v>1328</v>
      </c>
      <c r="C602" s="101">
        <v>240</v>
      </c>
      <c r="D602" s="111" t="s">
        <v>1138</v>
      </c>
      <c r="E602">
        <f t="shared" si="9"/>
        <v>1239.5</v>
      </c>
    </row>
    <row r="603" spans="1:5" ht="14.25">
      <c r="A603" s="148">
        <v>20808</v>
      </c>
      <c r="B603" s="140" t="s">
        <v>1331</v>
      </c>
      <c r="C603" s="101">
        <v>180</v>
      </c>
      <c r="D603" s="111" t="s">
        <v>1138</v>
      </c>
      <c r="E603">
        <f t="shared" si="9"/>
        <v>2524.3999999999996</v>
      </c>
    </row>
    <row r="604" spans="1:5" ht="14.25">
      <c r="A604" s="148">
        <v>2080801</v>
      </c>
      <c r="B604" s="140" t="s">
        <v>1332</v>
      </c>
      <c r="C604" s="101">
        <v>35</v>
      </c>
      <c r="D604" s="111" t="s">
        <v>1138</v>
      </c>
      <c r="E604">
        <f t="shared" si="9"/>
        <v>88.5</v>
      </c>
    </row>
    <row r="605" spans="1:5" ht="14.25">
      <c r="A605" s="148">
        <v>2080802</v>
      </c>
      <c r="B605" s="140" t="s">
        <v>1333</v>
      </c>
      <c r="C605" s="101">
        <v>40</v>
      </c>
      <c r="D605" s="111" t="s">
        <v>1138</v>
      </c>
      <c r="E605">
        <f t="shared" si="9"/>
        <v>314.5</v>
      </c>
    </row>
    <row r="606" spans="1:5" ht="14.25">
      <c r="A606" s="148">
        <v>2080805</v>
      </c>
      <c r="B606" s="140" t="s">
        <v>1335</v>
      </c>
      <c r="C606" s="101">
        <v>45</v>
      </c>
      <c r="D606" s="111" t="s">
        <v>1138</v>
      </c>
      <c r="E606">
        <f t="shared" si="9"/>
        <v>435</v>
      </c>
    </row>
    <row r="607" spans="1:5" ht="14.25">
      <c r="A607" s="148">
        <v>2080899</v>
      </c>
      <c r="B607" s="140" t="s">
        <v>1337</v>
      </c>
      <c r="C607" s="101">
        <v>60</v>
      </c>
      <c r="D607" s="111" t="s">
        <v>1138</v>
      </c>
      <c r="E607">
        <f t="shared" si="9"/>
        <v>1383</v>
      </c>
    </row>
    <row r="608" spans="1:5" ht="14.25">
      <c r="A608" s="148">
        <v>20810</v>
      </c>
      <c r="B608" s="140" t="s">
        <v>1343</v>
      </c>
      <c r="C608" s="101">
        <v>150</v>
      </c>
      <c r="D608" s="111" t="s">
        <v>1138</v>
      </c>
      <c r="E608">
        <f t="shared" si="9"/>
        <v>2330.2400000000002</v>
      </c>
    </row>
    <row r="609" spans="1:5" ht="28.5">
      <c r="A609" s="148">
        <v>2081099</v>
      </c>
      <c r="B609" s="141" t="s">
        <v>1688</v>
      </c>
      <c r="C609" s="101">
        <v>150</v>
      </c>
      <c r="D609" s="111" t="s">
        <v>1138</v>
      </c>
      <c r="E609">
        <f t="shared" si="9"/>
        <v>547.5</v>
      </c>
    </row>
    <row r="610" spans="1:5" ht="28.5">
      <c r="A610" s="148">
        <v>20811</v>
      </c>
      <c r="B610" s="141" t="s">
        <v>1349</v>
      </c>
      <c r="C610" s="101">
        <v>15</v>
      </c>
      <c r="D610" s="111" t="s">
        <v>1138</v>
      </c>
      <c r="E610">
        <f t="shared" si="9"/>
        <v>400.19</v>
      </c>
    </row>
    <row r="611" spans="1:5" ht="28.5">
      <c r="A611" s="148">
        <v>2081199</v>
      </c>
      <c r="B611" s="141" t="s">
        <v>1703</v>
      </c>
      <c r="C611" s="101">
        <v>15</v>
      </c>
      <c r="D611" s="111" t="s">
        <v>1138</v>
      </c>
      <c r="E611">
        <f t="shared" si="9"/>
        <v>209.19</v>
      </c>
    </row>
    <row r="612" spans="1:5" ht="28.5">
      <c r="A612" s="148">
        <v>20819</v>
      </c>
      <c r="B612" s="141" t="s">
        <v>1359</v>
      </c>
      <c r="C612" s="101">
        <v>60</v>
      </c>
      <c r="D612" s="111" t="s">
        <v>1138</v>
      </c>
      <c r="E612">
        <f t="shared" si="9"/>
        <v>1543.02</v>
      </c>
    </row>
    <row r="613" spans="1:5" ht="42.75">
      <c r="A613" s="148">
        <v>2081901</v>
      </c>
      <c r="B613" s="141" t="s">
        <v>1360</v>
      </c>
      <c r="C613" s="101">
        <v>40</v>
      </c>
      <c r="D613" s="111" t="s">
        <v>1138</v>
      </c>
      <c r="E613">
        <f t="shared" si="9"/>
        <v>439.22</v>
      </c>
    </row>
    <row r="614" spans="1:5" ht="42.75">
      <c r="A614" s="148">
        <v>2081902</v>
      </c>
      <c r="B614" s="141" t="s">
        <v>1361</v>
      </c>
      <c r="C614" s="101">
        <v>20</v>
      </c>
      <c r="D614" s="111" t="s">
        <v>1138</v>
      </c>
      <c r="E614">
        <f t="shared" si="9"/>
        <v>1103.8</v>
      </c>
    </row>
    <row r="615" spans="1:5" ht="42.75">
      <c r="A615" s="148">
        <v>20899</v>
      </c>
      <c r="B615" s="141" t="s">
        <v>1370</v>
      </c>
      <c r="C615" s="101">
        <v>249</v>
      </c>
      <c r="D615" s="111" t="s">
        <v>1138</v>
      </c>
      <c r="E615">
        <f t="shared" si="9"/>
        <v>1151.08</v>
      </c>
    </row>
    <row r="616" spans="1:5" ht="42.75">
      <c r="A616" s="148">
        <v>2089901</v>
      </c>
      <c r="B616" s="141" t="s">
        <v>1370</v>
      </c>
      <c r="C616" s="101">
        <v>249</v>
      </c>
      <c r="D616" s="111" t="s">
        <v>1138</v>
      </c>
      <c r="E616">
        <f t="shared" si="9"/>
        <v>1151.08</v>
      </c>
    </row>
    <row r="617" spans="1:5" ht="42.75">
      <c r="A617" s="148">
        <v>210</v>
      </c>
      <c r="B617" s="142" t="s">
        <v>1371</v>
      </c>
      <c r="C617" s="101">
        <v>750</v>
      </c>
      <c r="D617" s="111" t="s">
        <v>1138</v>
      </c>
      <c r="E617">
        <f t="shared" si="9"/>
        <v>12825.82</v>
      </c>
    </row>
    <row r="618" spans="1:5" ht="28.5">
      <c r="A618" s="148">
        <v>21003</v>
      </c>
      <c r="B618" s="141" t="s">
        <v>1378</v>
      </c>
      <c r="C618" s="101">
        <v>350</v>
      </c>
      <c r="D618" s="111" t="s">
        <v>1138</v>
      </c>
      <c r="E618">
        <f t="shared" si="9"/>
        <v>4116.3</v>
      </c>
    </row>
    <row r="619" spans="1:5" ht="28.5">
      <c r="A619" s="148">
        <v>2100301</v>
      </c>
      <c r="B619" s="141" t="s">
        <v>1379</v>
      </c>
      <c r="C619" s="101">
        <v>350</v>
      </c>
      <c r="D619" s="111" t="s">
        <v>1138</v>
      </c>
      <c r="E619">
        <f t="shared" si="9"/>
        <v>1270</v>
      </c>
    </row>
    <row r="620" spans="1:5" ht="14.25">
      <c r="A620" s="148">
        <v>21004</v>
      </c>
      <c r="B620" s="141" t="s">
        <v>1382</v>
      </c>
      <c r="C620" s="101">
        <v>32</v>
      </c>
      <c r="D620" s="111" t="s">
        <v>1138</v>
      </c>
      <c r="E620">
        <f t="shared" si="9"/>
        <v>505.90999999999997</v>
      </c>
    </row>
    <row r="621" spans="1:5" ht="28.5">
      <c r="A621" s="148">
        <v>2100499</v>
      </c>
      <c r="B621" s="141" t="s">
        <v>1689</v>
      </c>
      <c r="C621" s="101">
        <v>32</v>
      </c>
      <c r="D621" s="111" t="s">
        <v>1138</v>
      </c>
      <c r="E621">
        <f t="shared" si="9"/>
        <v>374.90999999999997</v>
      </c>
    </row>
    <row r="622" spans="1:5" ht="14.25">
      <c r="A622" s="148">
        <v>21005</v>
      </c>
      <c r="B622" s="141" t="s">
        <v>1390</v>
      </c>
      <c r="C622" s="101">
        <v>178</v>
      </c>
      <c r="D622" s="111" t="s">
        <v>1138</v>
      </c>
      <c r="E622">
        <f t="shared" si="9"/>
        <v>5557.75</v>
      </c>
    </row>
    <row r="623" spans="1:5" ht="28.5">
      <c r="A623" s="148">
        <v>2100501</v>
      </c>
      <c r="B623" s="141" t="s">
        <v>1391</v>
      </c>
      <c r="C623" s="101">
        <v>40</v>
      </c>
      <c r="D623" s="111" t="s">
        <v>1138</v>
      </c>
      <c r="E623">
        <f t="shared" si="9"/>
        <v>240</v>
      </c>
    </row>
    <row r="624" spans="1:5" ht="28.5">
      <c r="A624" s="148">
        <v>2100502</v>
      </c>
      <c r="B624" s="141" t="s">
        <v>1392</v>
      </c>
      <c r="C624" s="101">
        <v>45</v>
      </c>
      <c r="D624" s="111" t="s">
        <v>1138</v>
      </c>
      <c r="E624">
        <f t="shared" si="9"/>
        <v>45</v>
      </c>
    </row>
    <row r="625" spans="1:5" ht="28.5">
      <c r="A625" s="148">
        <v>2100506</v>
      </c>
      <c r="B625" s="141" t="s">
        <v>1395</v>
      </c>
      <c r="C625" s="101">
        <v>93</v>
      </c>
      <c r="D625" s="111" t="s">
        <v>1138</v>
      </c>
      <c r="E625">
        <f t="shared" si="9"/>
        <v>4426</v>
      </c>
    </row>
    <row r="626" spans="1:5" ht="42.75">
      <c r="A626" s="148">
        <v>21007</v>
      </c>
      <c r="B626" s="141" t="s">
        <v>1704</v>
      </c>
      <c r="C626" s="101">
        <v>190</v>
      </c>
      <c r="D626" s="111" t="s">
        <v>1138</v>
      </c>
      <c r="E626">
        <f t="shared" si="9"/>
        <v>2199.9299999999998</v>
      </c>
    </row>
    <row r="627" spans="1:5" ht="57">
      <c r="A627" s="148">
        <v>2100799</v>
      </c>
      <c r="B627" s="141" t="s">
        <v>1402</v>
      </c>
      <c r="C627" s="101">
        <v>190</v>
      </c>
      <c r="D627" s="111" t="s">
        <v>1138</v>
      </c>
      <c r="E627">
        <f t="shared" si="9"/>
        <v>394.03000000000003</v>
      </c>
    </row>
    <row r="628" spans="1:5" ht="28.5">
      <c r="A628" s="148">
        <v>212</v>
      </c>
      <c r="B628" s="142" t="s">
        <v>1629</v>
      </c>
      <c r="C628" s="101">
        <v>4300</v>
      </c>
      <c r="D628" s="111" t="s">
        <v>1138</v>
      </c>
      <c r="E628">
        <f t="shared" si="9"/>
        <v>48187.57</v>
      </c>
    </row>
    <row r="629" spans="1:5" ht="28.5">
      <c r="A629" s="148">
        <v>21201</v>
      </c>
      <c r="B629" s="141" t="s">
        <v>1705</v>
      </c>
      <c r="C629" s="101">
        <v>650</v>
      </c>
      <c r="D629" s="111" t="s">
        <v>1138</v>
      </c>
      <c r="E629">
        <f t="shared" si="9"/>
        <v>13319.57</v>
      </c>
    </row>
    <row r="630" spans="1:5" ht="42.75">
      <c r="A630" s="148">
        <v>2120199</v>
      </c>
      <c r="B630" s="141" t="s">
        <v>1447</v>
      </c>
      <c r="C630" s="101">
        <v>650</v>
      </c>
      <c r="D630" s="111" t="s">
        <v>1138</v>
      </c>
      <c r="E630">
        <f t="shared" si="9"/>
        <v>1761.3600000000001</v>
      </c>
    </row>
    <row r="631" spans="1:5" ht="28.5">
      <c r="A631" s="148">
        <v>21203</v>
      </c>
      <c r="B631" s="141" t="s">
        <v>1430</v>
      </c>
      <c r="C631" s="101">
        <v>2800</v>
      </c>
      <c r="D631" s="111" t="s">
        <v>1138</v>
      </c>
      <c r="E631">
        <f t="shared" si="9"/>
        <v>26754</v>
      </c>
    </row>
    <row r="632" spans="1:5" ht="42.75">
      <c r="A632" s="148">
        <v>2120399</v>
      </c>
      <c r="B632" s="141" t="s">
        <v>1675</v>
      </c>
      <c r="C632" s="101">
        <v>2800</v>
      </c>
      <c r="D632" s="111" t="s">
        <v>1138</v>
      </c>
      <c r="E632">
        <f t="shared" si="9"/>
        <v>20259</v>
      </c>
    </row>
    <row r="633" spans="1:5" ht="28.5">
      <c r="A633" s="148">
        <v>21205</v>
      </c>
      <c r="B633" s="141" t="s">
        <v>1433</v>
      </c>
      <c r="C633" s="101">
        <v>600</v>
      </c>
      <c r="D633" s="111" t="s">
        <v>1138</v>
      </c>
      <c r="E633">
        <f t="shared" si="9"/>
        <v>6566</v>
      </c>
    </row>
    <row r="634" spans="1:5" ht="28.5">
      <c r="A634" s="148">
        <v>2120501</v>
      </c>
      <c r="B634" s="141" t="s">
        <v>1433</v>
      </c>
      <c r="C634" s="101">
        <v>600</v>
      </c>
      <c r="D634" s="111" t="s">
        <v>1138</v>
      </c>
      <c r="E634">
        <f t="shared" si="9"/>
        <v>6566</v>
      </c>
    </row>
    <row r="635" spans="1:5" ht="28.5">
      <c r="A635" s="148">
        <v>21299</v>
      </c>
      <c r="B635" s="141" t="s">
        <v>1706</v>
      </c>
      <c r="C635" s="101">
        <v>250</v>
      </c>
      <c r="D635" s="111" t="s">
        <v>1138</v>
      </c>
      <c r="E635">
        <f t="shared" si="9"/>
        <v>1100</v>
      </c>
    </row>
    <row r="636" spans="1:5" ht="28.5">
      <c r="A636" s="148">
        <v>2129999</v>
      </c>
      <c r="B636" s="141" t="s">
        <v>1706</v>
      </c>
      <c r="C636" s="101">
        <v>250</v>
      </c>
      <c r="D636" s="111" t="s">
        <v>1138</v>
      </c>
      <c r="E636">
        <f t="shared" si="9"/>
        <v>1100</v>
      </c>
    </row>
    <row r="637" spans="1:5" ht="28.5">
      <c r="A637" s="148">
        <v>213</v>
      </c>
      <c r="B637" s="142" t="s">
        <v>1635</v>
      </c>
      <c r="C637" s="101">
        <v>382</v>
      </c>
      <c r="D637" s="111" t="s">
        <v>1138</v>
      </c>
      <c r="E637">
        <f t="shared" si="9"/>
        <v>11620.69</v>
      </c>
    </row>
    <row r="638" spans="1:5" ht="14.25">
      <c r="A638" s="148">
        <v>21301</v>
      </c>
      <c r="B638" s="141" t="s">
        <v>1449</v>
      </c>
      <c r="C638" s="101">
        <v>240</v>
      </c>
      <c r="D638" s="111" t="s">
        <v>1138</v>
      </c>
      <c r="E638">
        <f t="shared" si="9"/>
        <v>3717.75</v>
      </c>
    </row>
    <row r="639" spans="1:5" ht="28.5">
      <c r="A639" s="148">
        <v>2130199</v>
      </c>
      <c r="B639" s="141" t="s">
        <v>1459</v>
      </c>
      <c r="C639" s="101">
        <v>240</v>
      </c>
      <c r="D639" s="111" t="s">
        <v>1138</v>
      </c>
      <c r="E639">
        <f t="shared" si="9"/>
        <v>1657.52</v>
      </c>
    </row>
    <row r="640" spans="1:5" ht="14.25">
      <c r="A640" s="148">
        <v>21303</v>
      </c>
      <c r="B640" s="141" t="s">
        <v>1467</v>
      </c>
      <c r="C640" s="101">
        <v>100</v>
      </c>
      <c r="D640" s="111" t="s">
        <v>1138</v>
      </c>
      <c r="E640">
        <f t="shared" si="9"/>
        <v>1833.5</v>
      </c>
    </row>
    <row r="641" spans="1:5" ht="28.5">
      <c r="A641" s="148">
        <v>2130399</v>
      </c>
      <c r="B641" s="141" t="s">
        <v>1480</v>
      </c>
      <c r="C641" s="101">
        <v>100</v>
      </c>
      <c r="D641" s="111" t="s">
        <v>1138</v>
      </c>
      <c r="E641">
        <f t="shared" si="9"/>
        <v>100</v>
      </c>
    </row>
    <row r="642" spans="1:5" ht="28.5">
      <c r="A642" s="148">
        <v>21399</v>
      </c>
      <c r="B642" s="141" t="s">
        <v>1707</v>
      </c>
      <c r="C642" s="101">
        <v>42</v>
      </c>
      <c r="D642" s="111" t="s">
        <v>1138</v>
      </c>
      <c r="E642">
        <f t="shared" ref="E642:E705" si="10">SUMIF(A:A,A642,C:C)</f>
        <v>42</v>
      </c>
    </row>
    <row r="643" spans="1:5" ht="28.5">
      <c r="A643" s="148">
        <v>2139999</v>
      </c>
      <c r="B643" s="141" t="s">
        <v>1707</v>
      </c>
      <c r="C643" s="101">
        <v>42</v>
      </c>
      <c r="D643" s="111" t="s">
        <v>1138</v>
      </c>
      <c r="E643">
        <f t="shared" si="10"/>
        <v>42</v>
      </c>
    </row>
    <row r="644" spans="1:5" ht="28.5">
      <c r="A644" s="148">
        <v>215</v>
      </c>
      <c r="B644" s="141" t="s">
        <v>1708</v>
      </c>
      <c r="C644" s="101">
        <v>3700</v>
      </c>
      <c r="D644" s="111" t="s">
        <v>1138</v>
      </c>
      <c r="E644">
        <f t="shared" si="10"/>
        <v>10353.449999999999</v>
      </c>
    </row>
    <row r="645" spans="1:5" ht="57">
      <c r="A645" s="148">
        <v>21508</v>
      </c>
      <c r="B645" s="142" t="s">
        <v>1709</v>
      </c>
      <c r="C645" s="101">
        <v>3700</v>
      </c>
      <c r="D645" s="111" t="s">
        <v>1138</v>
      </c>
      <c r="E645">
        <f t="shared" si="10"/>
        <v>8805</v>
      </c>
    </row>
    <row r="646" spans="1:5" ht="57">
      <c r="A646" s="148">
        <v>2150899</v>
      </c>
      <c r="B646" s="141" t="s">
        <v>1515</v>
      </c>
      <c r="C646" s="101">
        <v>3700</v>
      </c>
      <c r="D646" s="111" t="s">
        <v>1138</v>
      </c>
      <c r="E646">
        <f t="shared" si="10"/>
        <v>6500</v>
      </c>
    </row>
    <row r="647" spans="1:5" ht="28.5">
      <c r="A647" s="148">
        <v>221</v>
      </c>
      <c r="B647" s="142" t="s">
        <v>1541</v>
      </c>
      <c r="C647" s="101">
        <v>330</v>
      </c>
      <c r="D647" s="111" t="s">
        <v>1138</v>
      </c>
      <c r="E647">
        <f t="shared" si="10"/>
        <v>1846.45</v>
      </c>
    </row>
    <row r="648" spans="1:5" ht="28.5">
      <c r="A648" s="148">
        <v>22102</v>
      </c>
      <c r="B648" s="141" t="s">
        <v>1545</v>
      </c>
      <c r="C648" s="101">
        <v>330</v>
      </c>
      <c r="D648" s="111" t="s">
        <v>1138</v>
      </c>
      <c r="E648">
        <f t="shared" si="10"/>
        <v>1844.45</v>
      </c>
    </row>
    <row r="649" spans="1:5" ht="28.5">
      <c r="A649" s="148">
        <v>2210201</v>
      </c>
      <c r="B649" s="141" t="s">
        <v>1546</v>
      </c>
      <c r="C649" s="101">
        <v>300</v>
      </c>
      <c r="D649" s="111" t="s">
        <v>1138</v>
      </c>
      <c r="E649">
        <f t="shared" si="10"/>
        <v>1556.35</v>
      </c>
    </row>
    <row r="650" spans="1:5" ht="14.25">
      <c r="A650" s="148">
        <v>2210202</v>
      </c>
      <c r="B650" s="141" t="s">
        <v>1547</v>
      </c>
      <c r="C650" s="101">
        <v>30</v>
      </c>
      <c r="D650" s="111" t="s">
        <v>1138</v>
      </c>
      <c r="E650">
        <f t="shared" si="10"/>
        <v>173.97</v>
      </c>
    </row>
    <row r="651" spans="1:5" ht="28.5">
      <c r="A651" s="150">
        <v>201</v>
      </c>
      <c r="B651" s="134" t="s">
        <v>1580</v>
      </c>
      <c r="C651" s="101">
        <v>2104</v>
      </c>
      <c r="D651" s="100" t="s">
        <v>1477</v>
      </c>
      <c r="E651">
        <f t="shared" si="10"/>
        <v>31424.95</v>
      </c>
    </row>
    <row r="652" spans="1:5" ht="14.25">
      <c r="A652" s="150">
        <v>20101</v>
      </c>
      <c r="B652" s="134" t="s">
        <v>1120</v>
      </c>
      <c r="C652" s="101">
        <v>27</v>
      </c>
      <c r="D652" s="100" t="s">
        <v>1477</v>
      </c>
      <c r="E652">
        <f t="shared" si="10"/>
        <v>260.59000000000003</v>
      </c>
    </row>
    <row r="653" spans="1:5" ht="14.25">
      <c r="A653" s="150">
        <v>2010101</v>
      </c>
      <c r="B653" s="134" t="s">
        <v>1121</v>
      </c>
      <c r="C653" s="101">
        <v>27</v>
      </c>
      <c r="D653" s="100" t="s">
        <v>1477</v>
      </c>
      <c r="E653">
        <f t="shared" si="10"/>
        <v>204.79</v>
      </c>
    </row>
    <row r="654" spans="1:5" ht="57">
      <c r="A654" s="150">
        <v>20103</v>
      </c>
      <c r="B654" s="134" t="s">
        <v>1131</v>
      </c>
      <c r="C654" s="101">
        <v>1333</v>
      </c>
      <c r="D654" s="100" t="s">
        <v>1477</v>
      </c>
      <c r="E654">
        <f t="shared" si="10"/>
        <v>25023.1</v>
      </c>
    </row>
    <row r="655" spans="1:5" ht="57">
      <c r="A655" s="150">
        <v>2010399</v>
      </c>
      <c r="B655" s="134" t="s">
        <v>1728</v>
      </c>
      <c r="C655" s="101">
        <v>1333</v>
      </c>
      <c r="D655" s="100" t="s">
        <v>1477</v>
      </c>
      <c r="E655">
        <f t="shared" si="10"/>
        <v>2123</v>
      </c>
    </row>
    <row r="656" spans="1:5" ht="28.5">
      <c r="A656" s="148">
        <v>20105</v>
      </c>
      <c r="B656" s="132" t="s">
        <v>1142</v>
      </c>
      <c r="C656" s="101">
        <v>63</v>
      </c>
      <c r="D656" s="100" t="s">
        <v>1477</v>
      </c>
      <c r="E656">
        <f t="shared" si="10"/>
        <v>389.79</v>
      </c>
    </row>
    <row r="657" spans="1:5" ht="42.75">
      <c r="A657" s="148">
        <v>2010599</v>
      </c>
      <c r="B657" s="132" t="s">
        <v>1682</v>
      </c>
      <c r="C657" s="101">
        <v>63</v>
      </c>
      <c r="D657" s="100" t="s">
        <v>1477</v>
      </c>
      <c r="E657">
        <f t="shared" si="10"/>
        <v>198</v>
      </c>
    </row>
    <row r="658" spans="1:5" ht="14.25">
      <c r="A658" s="148">
        <v>20106</v>
      </c>
      <c r="B658" s="137" t="s">
        <v>1148</v>
      </c>
      <c r="C658" s="101">
        <v>156</v>
      </c>
      <c r="D658" s="100" t="s">
        <v>1477</v>
      </c>
      <c r="E658">
        <f t="shared" si="10"/>
        <v>719.19999999999993</v>
      </c>
    </row>
    <row r="659" spans="1:5" ht="28.5">
      <c r="A659" s="148">
        <v>2010699</v>
      </c>
      <c r="B659" s="141" t="s">
        <v>1151</v>
      </c>
      <c r="C659" s="101">
        <v>156</v>
      </c>
      <c r="D659" s="100" t="s">
        <v>1477</v>
      </c>
      <c r="E659">
        <f t="shared" si="10"/>
        <v>413.28999999999996</v>
      </c>
    </row>
    <row r="660" spans="1:5" ht="28.5">
      <c r="A660" s="148">
        <v>20111</v>
      </c>
      <c r="B660" s="141" t="s">
        <v>1168</v>
      </c>
      <c r="C660" s="101">
        <v>74</v>
      </c>
      <c r="D660" s="100" t="s">
        <v>1477</v>
      </c>
      <c r="E660">
        <f t="shared" si="10"/>
        <v>378.55999999999995</v>
      </c>
    </row>
    <row r="661" spans="1:5" ht="42.75">
      <c r="A661" s="148">
        <v>2011199</v>
      </c>
      <c r="B661" s="141" t="s">
        <v>1684</v>
      </c>
      <c r="C661" s="101">
        <v>74</v>
      </c>
      <c r="D661" s="100" t="s">
        <v>1477</v>
      </c>
      <c r="E661">
        <f t="shared" si="10"/>
        <v>313.39999999999998</v>
      </c>
    </row>
    <row r="662" spans="1:5" ht="14.25">
      <c r="A662" s="148">
        <v>20113</v>
      </c>
      <c r="B662" s="141" t="s">
        <v>1170</v>
      </c>
      <c r="C662" s="101">
        <v>231</v>
      </c>
      <c r="D662" s="100" t="s">
        <v>1477</v>
      </c>
      <c r="E662">
        <f t="shared" si="10"/>
        <v>499.7</v>
      </c>
    </row>
    <row r="663" spans="1:5" ht="14.25">
      <c r="A663" s="148">
        <v>2011308</v>
      </c>
      <c r="B663" s="141" t="s">
        <v>1171</v>
      </c>
      <c r="C663" s="101">
        <v>231</v>
      </c>
      <c r="D663" s="100" t="s">
        <v>1477</v>
      </c>
      <c r="E663">
        <f t="shared" si="10"/>
        <v>386.7</v>
      </c>
    </row>
    <row r="664" spans="1:5" ht="28.5">
      <c r="A664" s="148">
        <v>20129</v>
      </c>
      <c r="B664" s="141" t="s">
        <v>1191</v>
      </c>
      <c r="C664" s="101">
        <v>63</v>
      </c>
      <c r="D664" s="100" t="s">
        <v>1477</v>
      </c>
      <c r="E664">
        <f t="shared" si="10"/>
        <v>762.53</v>
      </c>
    </row>
    <row r="665" spans="1:5" ht="42.75">
      <c r="A665" s="148">
        <v>2012999</v>
      </c>
      <c r="B665" s="141" t="s">
        <v>1193</v>
      </c>
      <c r="C665" s="101">
        <v>63</v>
      </c>
      <c r="D665" s="100" t="s">
        <v>1477</v>
      </c>
      <c r="E665">
        <f t="shared" si="10"/>
        <v>568.81999999999994</v>
      </c>
    </row>
    <row r="666" spans="1:5" ht="14.25">
      <c r="A666" s="148">
        <v>20132</v>
      </c>
      <c r="B666" s="141" t="s">
        <v>1196</v>
      </c>
      <c r="C666" s="101">
        <v>39</v>
      </c>
      <c r="D666" s="100" t="s">
        <v>1477</v>
      </c>
      <c r="E666">
        <f t="shared" si="10"/>
        <v>1081.55</v>
      </c>
    </row>
    <row r="667" spans="1:5" ht="28.5">
      <c r="A667" s="148">
        <v>2013299</v>
      </c>
      <c r="B667" s="141" t="s">
        <v>1686</v>
      </c>
      <c r="C667" s="101">
        <v>39</v>
      </c>
      <c r="D667" s="100" t="s">
        <v>1477</v>
      </c>
      <c r="E667">
        <f t="shared" si="10"/>
        <v>738.76</v>
      </c>
    </row>
    <row r="668" spans="1:5" ht="14.25">
      <c r="A668" s="148">
        <v>20133</v>
      </c>
      <c r="B668" s="141" t="s">
        <v>1198</v>
      </c>
      <c r="C668" s="101">
        <v>40</v>
      </c>
      <c r="D668" s="100" t="s">
        <v>1477</v>
      </c>
      <c r="E668">
        <f t="shared" si="10"/>
        <v>1173.03</v>
      </c>
    </row>
    <row r="669" spans="1:5" ht="28.5">
      <c r="A669" s="148">
        <v>2013399</v>
      </c>
      <c r="B669" s="141" t="s">
        <v>1687</v>
      </c>
      <c r="C669" s="101">
        <v>40</v>
      </c>
      <c r="D669" s="100" t="s">
        <v>1477</v>
      </c>
      <c r="E669">
        <f t="shared" si="10"/>
        <v>935.91</v>
      </c>
    </row>
    <row r="670" spans="1:5" ht="28.5">
      <c r="A670" s="148">
        <v>20136</v>
      </c>
      <c r="B670" s="141" t="s">
        <v>1696</v>
      </c>
      <c r="C670" s="101">
        <v>78</v>
      </c>
      <c r="D670" s="100" t="s">
        <v>1477</v>
      </c>
      <c r="E670">
        <f t="shared" si="10"/>
        <v>395.88</v>
      </c>
    </row>
    <row r="671" spans="1:5" ht="14.25">
      <c r="A671" s="148">
        <v>2013601</v>
      </c>
      <c r="B671" s="141" t="s">
        <v>1121</v>
      </c>
      <c r="C671" s="101">
        <v>78</v>
      </c>
      <c r="D671" s="100" t="s">
        <v>1477</v>
      </c>
      <c r="E671">
        <f t="shared" si="10"/>
        <v>78</v>
      </c>
    </row>
    <row r="672" spans="1:5" ht="14.25">
      <c r="A672" s="148">
        <v>204</v>
      </c>
      <c r="B672" s="141" t="s">
        <v>1210</v>
      </c>
      <c r="C672" s="101">
        <v>195</v>
      </c>
      <c r="D672" s="100" t="s">
        <v>1477</v>
      </c>
      <c r="E672">
        <f t="shared" si="10"/>
        <v>7049.36</v>
      </c>
    </row>
    <row r="673" spans="1:5" ht="14.25">
      <c r="A673" s="148">
        <v>20406</v>
      </c>
      <c r="B673" s="141" t="s">
        <v>1221</v>
      </c>
      <c r="C673" s="101">
        <v>62</v>
      </c>
      <c r="D673" s="100" t="s">
        <v>1477</v>
      </c>
      <c r="E673">
        <f t="shared" si="10"/>
        <v>492.36</v>
      </c>
    </row>
    <row r="674" spans="1:5" ht="28.5">
      <c r="A674" s="148">
        <v>2040604</v>
      </c>
      <c r="B674" s="141" t="s">
        <v>1222</v>
      </c>
      <c r="C674" s="101">
        <v>62</v>
      </c>
      <c r="D674" s="100" t="s">
        <v>1477</v>
      </c>
      <c r="E674">
        <f t="shared" si="10"/>
        <v>373.49</v>
      </c>
    </row>
    <row r="675" spans="1:5" ht="28.5">
      <c r="A675" s="148">
        <v>20499</v>
      </c>
      <c r="B675" s="141" t="s">
        <v>1575</v>
      </c>
      <c r="C675" s="101">
        <v>133</v>
      </c>
      <c r="D675" s="100" t="s">
        <v>1477</v>
      </c>
      <c r="E675">
        <f t="shared" si="10"/>
        <v>800.97</v>
      </c>
    </row>
    <row r="676" spans="1:5" ht="28.5">
      <c r="A676" s="148">
        <v>2049901</v>
      </c>
      <c r="B676" s="141" t="s">
        <v>1575</v>
      </c>
      <c r="C676" s="101">
        <v>133</v>
      </c>
      <c r="D676" s="100" t="s">
        <v>1477</v>
      </c>
      <c r="E676">
        <f t="shared" si="10"/>
        <v>797.87</v>
      </c>
    </row>
    <row r="677" spans="1:5" ht="14.25">
      <c r="A677" s="148">
        <v>205</v>
      </c>
      <c r="B677" s="141" t="s">
        <v>1599</v>
      </c>
      <c r="C677" s="101">
        <v>2962</v>
      </c>
      <c r="D677" s="100" t="s">
        <v>1477</v>
      </c>
      <c r="E677">
        <f t="shared" si="10"/>
        <v>10637.18</v>
      </c>
    </row>
    <row r="678" spans="1:5" ht="28.5">
      <c r="A678" s="148">
        <v>20501</v>
      </c>
      <c r="B678" s="141" t="s">
        <v>1232</v>
      </c>
      <c r="C678" s="101">
        <v>2962</v>
      </c>
      <c r="D678" s="100" t="s">
        <v>1477</v>
      </c>
      <c r="E678">
        <f t="shared" si="10"/>
        <v>4469.96</v>
      </c>
    </row>
    <row r="679" spans="1:5" ht="42.75">
      <c r="A679" s="148">
        <v>2050199</v>
      </c>
      <c r="B679" s="141" t="s">
        <v>1236</v>
      </c>
      <c r="C679" s="101">
        <v>2962</v>
      </c>
      <c r="D679" s="100" t="s">
        <v>1477</v>
      </c>
      <c r="E679">
        <f t="shared" si="10"/>
        <v>3700.69</v>
      </c>
    </row>
    <row r="680" spans="1:5" ht="42.75">
      <c r="A680" s="148">
        <v>207</v>
      </c>
      <c r="B680" s="141" t="s">
        <v>1604</v>
      </c>
      <c r="C680" s="101">
        <v>33</v>
      </c>
      <c r="D680" s="100" t="s">
        <v>1477</v>
      </c>
      <c r="E680">
        <f t="shared" si="10"/>
        <v>663.72</v>
      </c>
    </row>
    <row r="681" spans="1:5" ht="14.25">
      <c r="A681" s="148">
        <v>20701</v>
      </c>
      <c r="B681" s="141" t="s">
        <v>1275</v>
      </c>
      <c r="C681" s="101">
        <v>33</v>
      </c>
      <c r="D681" s="100" t="s">
        <v>1477</v>
      </c>
      <c r="E681">
        <f t="shared" si="10"/>
        <v>547.12</v>
      </c>
    </row>
    <row r="682" spans="1:5" ht="14.25">
      <c r="A682" s="148">
        <v>2070109</v>
      </c>
      <c r="B682" s="141" t="s">
        <v>1280</v>
      </c>
      <c r="C682" s="101">
        <v>33</v>
      </c>
      <c r="D682" s="100" t="s">
        <v>1477</v>
      </c>
      <c r="E682">
        <f t="shared" si="10"/>
        <v>404.85999999999996</v>
      </c>
    </row>
    <row r="683" spans="1:5" ht="42.75">
      <c r="A683" s="148">
        <v>208</v>
      </c>
      <c r="B683" s="141" t="s">
        <v>1607</v>
      </c>
      <c r="C683" s="101">
        <v>1475.15</v>
      </c>
      <c r="D683" s="100" t="s">
        <v>1477</v>
      </c>
      <c r="E683">
        <f t="shared" si="10"/>
        <v>23917.63</v>
      </c>
    </row>
    <row r="684" spans="1:5" ht="57">
      <c r="A684" s="148">
        <v>20801</v>
      </c>
      <c r="B684" s="141" t="s">
        <v>1298</v>
      </c>
      <c r="C684" s="101">
        <v>153.66</v>
      </c>
      <c r="D684" s="100" t="s">
        <v>1477</v>
      </c>
      <c r="E684">
        <f t="shared" si="10"/>
        <v>8091.2800000000007</v>
      </c>
    </row>
    <row r="685" spans="1:5" ht="71.25">
      <c r="A685" s="148">
        <v>2080199</v>
      </c>
      <c r="B685" s="141" t="s">
        <v>1306</v>
      </c>
      <c r="C685" s="101">
        <v>153.66</v>
      </c>
      <c r="D685" s="100" t="s">
        <v>1477</v>
      </c>
      <c r="E685">
        <f t="shared" si="10"/>
        <v>6244.46</v>
      </c>
    </row>
    <row r="686" spans="1:5" ht="28.5">
      <c r="A686" s="148">
        <v>20802</v>
      </c>
      <c r="B686" s="141" t="s">
        <v>1308</v>
      </c>
      <c r="C686" s="101">
        <v>82.81</v>
      </c>
      <c r="D686" s="100" t="s">
        <v>1477</v>
      </c>
      <c r="E686">
        <f t="shared" si="10"/>
        <v>4609.01</v>
      </c>
    </row>
    <row r="687" spans="1:5" ht="14.25">
      <c r="A687" s="148">
        <v>2080204</v>
      </c>
      <c r="B687" s="141" t="s">
        <v>1309</v>
      </c>
      <c r="C687" s="101">
        <v>15</v>
      </c>
      <c r="D687" s="100" t="s">
        <v>1477</v>
      </c>
      <c r="E687">
        <f t="shared" si="10"/>
        <v>39.700000000000003</v>
      </c>
    </row>
    <row r="688" spans="1:5" ht="42.75">
      <c r="A688" s="148">
        <v>2080299</v>
      </c>
      <c r="B688" s="141" t="s">
        <v>1314</v>
      </c>
      <c r="C688" s="101">
        <v>67.81</v>
      </c>
      <c r="D688" s="100" t="s">
        <v>1477</v>
      </c>
      <c r="E688">
        <f t="shared" si="10"/>
        <v>2805.3399999999997</v>
      </c>
    </row>
    <row r="689" spans="1:5" ht="42.75">
      <c r="A689" s="148">
        <v>20803</v>
      </c>
      <c r="B689" s="141" t="s">
        <v>1315</v>
      </c>
      <c r="C689" s="101">
        <v>460</v>
      </c>
      <c r="D689" s="100" t="s">
        <v>1477</v>
      </c>
      <c r="E689">
        <f t="shared" si="10"/>
        <v>526</v>
      </c>
    </row>
    <row r="690" spans="1:5" ht="57">
      <c r="A690" s="148">
        <v>2080301</v>
      </c>
      <c r="B690" s="141" t="s">
        <v>1316</v>
      </c>
      <c r="C690" s="101">
        <v>460</v>
      </c>
      <c r="D690" s="100" t="s">
        <v>1477</v>
      </c>
      <c r="E690">
        <f t="shared" si="10"/>
        <v>477.5</v>
      </c>
    </row>
    <row r="691" spans="1:5" ht="42.75">
      <c r="A691" s="148">
        <v>20805</v>
      </c>
      <c r="B691" s="141" t="s">
        <v>1323</v>
      </c>
      <c r="C691" s="101">
        <v>220.2</v>
      </c>
      <c r="D691" s="100" t="s">
        <v>1477</v>
      </c>
      <c r="E691">
        <f t="shared" si="10"/>
        <v>1385.7</v>
      </c>
    </row>
    <row r="692" spans="1:5" ht="28.5">
      <c r="A692" s="148">
        <v>2080502</v>
      </c>
      <c r="B692" s="141" t="s">
        <v>1325</v>
      </c>
      <c r="C692" s="101">
        <v>7.2</v>
      </c>
      <c r="D692" s="100" t="s">
        <v>1477</v>
      </c>
      <c r="E692">
        <f t="shared" si="10"/>
        <v>7.2</v>
      </c>
    </row>
    <row r="693" spans="1:5" ht="42.75">
      <c r="A693" s="148">
        <v>2080599</v>
      </c>
      <c r="B693" s="141" t="s">
        <v>1729</v>
      </c>
      <c r="C693" s="101">
        <v>213</v>
      </c>
      <c r="D693" s="100" t="s">
        <v>1477</v>
      </c>
      <c r="E693">
        <f t="shared" si="10"/>
        <v>1239.5</v>
      </c>
    </row>
    <row r="694" spans="1:5" ht="14.25">
      <c r="A694" s="148">
        <v>20808</v>
      </c>
      <c r="B694" s="141" t="s">
        <v>1331</v>
      </c>
      <c r="C694" s="101">
        <v>137.19999999999999</v>
      </c>
      <c r="D694" s="100" t="s">
        <v>1477</v>
      </c>
      <c r="E694">
        <f t="shared" si="10"/>
        <v>2524.3999999999996</v>
      </c>
    </row>
    <row r="695" spans="1:5" ht="14.25">
      <c r="A695" s="148">
        <v>2080801</v>
      </c>
      <c r="B695" s="141" t="s">
        <v>1332</v>
      </c>
      <c r="C695" s="101">
        <v>3.2</v>
      </c>
      <c r="D695" s="100" t="s">
        <v>1477</v>
      </c>
      <c r="E695">
        <f t="shared" si="10"/>
        <v>88.5</v>
      </c>
    </row>
    <row r="696" spans="1:5" ht="14.25">
      <c r="A696" s="148">
        <v>2080802</v>
      </c>
      <c r="B696" s="141" t="s">
        <v>1333</v>
      </c>
      <c r="C696" s="101">
        <v>36</v>
      </c>
      <c r="D696" s="100" t="s">
        <v>1477</v>
      </c>
      <c r="E696">
        <f t="shared" si="10"/>
        <v>314.5</v>
      </c>
    </row>
    <row r="697" spans="1:5" ht="57">
      <c r="A697" s="148">
        <v>2080803</v>
      </c>
      <c r="B697" s="141" t="s">
        <v>1334</v>
      </c>
      <c r="C697" s="101">
        <v>12</v>
      </c>
      <c r="D697" s="100" t="s">
        <v>1477</v>
      </c>
      <c r="E697">
        <f t="shared" si="10"/>
        <v>194.4</v>
      </c>
    </row>
    <row r="698" spans="1:5" ht="28.5">
      <c r="A698" s="148">
        <v>2080805</v>
      </c>
      <c r="B698" s="141" t="s">
        <v>1335</v>
      </c>
      <c r="C698" s="101">
        <v>75</v>
      </c>
      <c r="D698" s="100" t="s">
        <v>1477</v>
      </c>
      <c r="E698">
        <f t="shared" si="10"/>
        <v>435</v>
      </c>
    </row>
    <row r="699" spans="1:5" ht="28.5">
      <c r="A699" s="148">
        <v>2080899</v>
      </c>
      <c r="B699" s="141" t="s">
        <v>1337</v>
      </c>
      <c r="C699" s="101">
        <v>11</v>
      </c>
      <c r="D699" s="100" t="s">
        <v>1477</v>
      </c>
      <c r="E699">
        <f t="shared" si="10"/>
        <v>1383</v>
      </c>
    </row>
    <row r="700" spans="1:5" ht="14.25">
      <c r="A700" s="148">
        <v>20809</v>
      </c>
      <c r="B700" s="141" t="s">
        <v>1338</v>
      </c>
      <c r="C700" s="101">
        <v>29.1</v>
      </c>
      <c r="D700" s="100" t="s">
        <v>1477</v>
      </c>
      <c r="E700">
        <f t="shared" si="10"/>
        <v>221.1</v>
      </c>
    </row>
    <row r="701" spans="1:5" ht="28.5">
      <c r="A701" s="148">
        <v>2080901</v>
      </c>
      <c r="B701" s="141" t="s">
        <v>1339</v>
      </c>
      <c r="C701" s="101">
        <v>7.1</v>
      </c>
      <c r="D701" s="100" t="s">
        <v>1477</v>
      </c>
      <c r="E701">
        <f t="shared" si="10"/>
        <v>87.1</v>
      </c>
    </row>
    <row r="702" spans="1:5" ht="28.5">
      <c r="A702" s="148">
        <v>2080999</v>
      </c>
      <c r="B702" s="141" t="s">
        <v>1342</v>
      </c>
      <c r="C702" s="101">
        <v>22</v>
      </c>
      <c r="D702" s="100" t="s">
        <v>1477</v>
      </c>
      <c r="E702">
        <f t="shared" si="10"/>
        <v>102</v>
      </c>
    </row>
    <row r="703" spans="1:5" ht="14.25">
      <c r="A703" s="148">
        <v>20810</v>
      </c>
      <c r="B703" s="141" t="s">
        <v>1343</v>
      </c>
      <c r="C703" s="101">
        <v>76.300000000000011</v>
      </c>
      <c r="D703" s="100" t="s">
        <v>1477</v>
      </c>
      <c r="E703">
        <f t="shared" si="10"/>
        <v>2330.2400000000002</v>
      </c>
    </row>
    <row r="704" spans="1:5" ht="14.25">
      <c r="A704" s="148">
        <v>2081002</v>
      </c>
      <c r="B704" s="141" t="s">
        <v>1345</v>
      </c>
      <c r="C704" s="101">
        <v>21.6</v>
      </c>
      <c r="D704" s="100" t="s">
        <v>1477</v>
      </c>
      <c r="E704">
        <f t="shared" si="10"/>
        <v>1287.3399999999999</v>
      </c>
    </row>
    <row r="705" spans="1:5" ht="28.5">
      <c r="A705" s="148">
        <v>2081005</v>
      </c>
      <c r="B705" s="141" t="s">
        <v>1347</v>
      </c>
      <c r="C705" s="101">
        <v>47.7</v>
      </c>
      <c r="D705" s="100" t="s">
        <v>1477</v>
      </c>
      <c r="E705">
        <f t="shared" si="10"/>
        <v>441.7</v>
      </c>
    </row>
    <row r="706" spans="1:5" ht="28.5">
      <c r="A706" s="148">
        <v>2081099</v>
      </c>
      <c r="B706" s="141" t="s">
        <v>1688</v>
      </c>
      <c r="C706" s="101">
        <v>7</v>
      </c>
      <c r="D706" s="100" t="s">
        <v>1477</v>
      </c>
      <c r="E706">
        <f t="shared" ref="E706:E769" si="11">SUMIF(A:A,A706,C:C)</f>
        <v>547.5</v>
      </c>
    </row>
    <row r="707" spans="1:5" ht="28.5">
      <c r="A707" s="148">
        <v>20811</v>
      </c>
      <c r="B707" s="141" t="s">
        <v>1349</v>
      </c>
      <c r="C707" s="101">
        <v>53.8</v>
      </c>
      <c r="D707" s="100" t="s">
        <v>1477</v>
      </c>
      <c r="E707">
        <f t="shared" si="11"/>
        <v>400.19</v>
      </c>
    </row>
    <row r="708" spans="1:5" ht="28.5">
      <c r="A708" s="148">
        <v>2081105</v>
      </c>
      <c r="B708" s="141" t="s">
        <v>1351</v>
      </c>
      <c r="C708" s="101">
        <v>3</v>
      </c>
      <c r="D708" s="100" t="s">
        <v>1477</v>
      </c>
      <c r="E708">
        <f t="shared" si="11"/>
        <v>181</v>
      </c>
    </row>
    <row r="709" spans="1:5" ht="42.75">
      <c r="A709" s="148">
        <v>2081199</v>
      </c>
      <c r="B709" s="141" t="s">
        <v>1353</v>
      </c>
      <c r="C709" s="101">
        <v>50.8</v>
      </c>
      <c r="D709" s="100" t="s">
        <v>1477</v>
      </c>
      <c r="E709">
        <f t="shared" si="11"/>
        <v>209.19</v>
      </c>
    </row>
    <row r="710" spans="1:5" ht="28.5">
      <c r="A710" s="148">
        <v>20819</v>
      </c>
      <c r="B710" s="141" t="s">
        <v>1359</v>
      </c>
      <c r="C710" s="101">
        <v>120.28</v>
      </c>
      <c r="D710" s="100" t="s">
        <v>1477</v>
      </c>
      <c r="E710">
        <f t="shared" si="11"/>
        <v>1543.02</v>
      </c>
    </row>
    <row r="711" spans="1:5" ht="42.75">
      <c r="A711" s="148">
        <v>2081901</v>
      </c>
      <c r="B711" s="141" t="s">
        <v>1360</v>
      </c>
      <c r="C711" s="101">
        <v>5.48</v>
      </c>
      <c r="D711" s="100" t="s">
        <v>1477</v>
      </c>
      <c r="E711">
        <f t="shared" si="11"/>
        <v>439.22</v>
      </c>
    </row>
    <row r="712" spans="1:5" ht="42.75">
      <c r="A712" s="148">
        <v>2081902</v>
      </c>
      <c r="B712" s="141" t="s">
        <v>1361</v>
      </c>
      <c r="C712" s="101">
        <v>114.8</v>
      </c>
      <c r="D712" s="100" t="s">
        <v>1477</v>
      </c>
      <c r="E712">
        <f t="shared" si="11"/>
        <v>1103.8</v>
      </c>
    </row>
    <row r="713" spans="1:5" ht="28.5">
      <c r="A713" s="148">
        <v>20821</v>
      </c>
      <c r="B713" s="141" t="s">
        <v>1576</v>
      </c>
      <c r="C713" s="101">
        <v>101.1</v>
      </c>
      <c r="D713" s="100" t="s">
        <v>1477</v>
      </c>
      <c r="E713">
        <f t="shared" si="11"/>
        <v>188.5</v>
      </c>
    </row>
    <row r="714" spans="1:5" ht="28.5">
      <c r="A714" s="148">
        <v>2082102</v>
      </c>
      <c r="B714" s="141" t="s">
        <v>1367</v>
      </c>
      <c r="C714" s="101">
        <v>101.1</v>
      </c>
      <c r="D714" s="100" t="s">
        <v>1477</v>
      </c>
      <c r="E714">
        <f t="shared" si="11"/>
        <v>187.5</v>
      </c>
    </row>
    <row r="715" spans="1:5" ht="28.5">
      <c r="A715" s="148">
        <v>20825</v>
      </c>
      <c r="B715" s="141" t="s">
        <v>1368</v>
      </c>
      <c r="C715" s="101">
        <v>40.700000000000003</v>
      </c>
      <c r="D715" s="100" t="s">
        <v>1477</v>
      </c>
      <c r="E715">
        <f t="shared" si="11"/>
        <v>507.7</v>
      </c>
    </row>
    <row r="716" spans="1:5" ht="28.5">
      <c r="A716" s="148">
        <v>2082502</v>
      </c>
      <c r="B716" s="141" t="s">
        <v>1369</v>
      </c>
      <c r="C716" s="101">
        <v>40.700000000000003</v>
      </c>
      <c r="D716" s="100" t="s">
        <v>1477</v>
      </c>
      <c r="E716">
        <f t="shared" si="11"/>
        <v>377.7</v>
      </c>
    </row>
    <row r="717" spans="1:5" ht="42.75">
      <c r="A717" s="148">
        <v>210</v>
      </c>
      <c r="B717" s="141" t="s">
        <v>1371</v>
      </c>
      <c r="C717" s="101">
        <v>655.9799999999999</v>
      </c>
      <c r="D717" s="100" t="s">
        <v>1477</v>
      </c>
      <c r="E717">
        <f t="shared" si="11"/>
        <v>12825.82</v>
      </c>
    </row>
    <row r="718" spans="1:5" ht="28.5">
      <c r="A718" s="148">
        <v>21003</v>
      </c>
      <c r="B718" s="141" t="s">
        <v>1378</v>
      </c>
      <c r="C718" s="101">
        <v>597.29999999999995</v>
      </c>
      <c r="D718" s="100" t="s">
        <v>1477</v>
      </c>
      <c r="E718">
        <f t="shared" si="11"/>
        <v>4116.3</v>
      </c>
    </row>
    <row r="719" spans="1:5" ht="28.5">
      <c r="A719" s="148">
        <v>2100302</v>
      </c>
      <c r="B719" s="141" t="s">
        <v>1672</v>
      </c>
      <c r="C719" s="101">
        <v>597.29999999999995</v>
      </c>
      <c r="D719" s="100" t="s">
        <v>1477</v>
      </c>
      <c r="E719">
        <f t="shared" si="11"/>
        <v>2839.3</v>
      </c>
    </row>
    <row r="720" spans="1:5" ht="28.5">
      <c r="A720" s="148">
        <v>21007</v>
      </c>
      <c r="B720" s="141" t="s">
        <v>1399</v>
      </c>
      <c r="C720" s="101">
        <v>58.679999999999993</v>
      </c>
      <c r="D720" s="100" t="s">
        <v>1477</v>
      </c>
      <c r="E720">
        <f t="shared" si="11"/>
        <v>2199.9299999999998</v>
      </c>
    </row>
    <row r="721" spans="1:5" ht="28.5">
      <c r="A721" s="148">
        <v>2100716</v>
      </c>
      <c r="B721" s="141" t="s">
        <v>1400</v>
      </c>
      <c r="C721" s="101">
        <v>58.679999999999993</v>
      </c>
      <c r="D721" s="100" t="s">
        <v>1477</v>
      </c>
      <c r="E721">
        <f t="shared" si="11"/>
        <v>143.68</v>
      </c>
    </row>
    <row r="722" spans="1:5" ht="28.5">
      <c r="A722" s="148">
        <v>212</v>
      </c>
      <c r="B722" s="141" t="s">
        <v>1629</v>
      </c>
      <c r="C722" s="101">
        <v>424</v>
      </c>
      <c r="D722" s="100" t="s">
        <v>1477</v>
      </c>
      <c r="E722">
        <f t="shared" si="11"/>
        <v>48187.57</v>
      </c>
    </row>
    <row r="723" spans="1:5" ht="28.5">
      <c r="A723" s="148">
        <v>21201</v>
      </c>
      <c r="B723" s="141" t="s">
        <v>1423</v>
      </c>
      <c r="C723" s="101">
        <v>289</v>
      </c>
      <c r="D723" s="100" t="s">
        <v>1477</v>
      </c>
      <c r="E723">
        <f t="shared" si="11"/>
        <v>13319.57</v>
      </c>
    </row>
    <row r="724" spans="1:5" ht="14.25">
      <c r="A724" s="148">
        <v>2120104</v>
      </c>
      <c r="B724" s="141" t="s">
        <v>1424</v>
      </c>
      <c r="C724" s="101">
        <v>176</v>
      </c>
      <c r="D724" s="100" t="s">
        <v>1477</v>
      </c>
      <c r="E724">
        <f t="shared" si="11"/>
        <v>10238.83</v>
      </c>
    </row>
    <row r="725" spans="1:5" ht="42.75">
      <c r="A725" s="148">
        <v>2120199</v>
      </c>
      <c r="B725" s="141" t="s">
        <v>1427</v>
      </c>
      <c r="C725" s="101">
        <v>113</v>
      </c>
      <c r="D725" s="100" t="s">
        <v>1477</v>
      </c>
      <c r="E725">
        <f t="shared" si="11"/>
        <v>1761.3600000000001</v>
      </c>
    </row>
    <row r="726" spans="1:5" ht="42.75">
      <c r="A726" s="148">
        <v>21202</v>
      </c>
      <c r="B726" s="141" t="s">
        <v>1428</v>
      </c>
      <c r="C726" s="101">
        <v>135</v>
      </c>
      <c r="D726" s="100" t="s">
        <v>1477</v>
      </c>
      <c r="E726">
        <f t="shared" si="11"/>
        <v>448</v>
      </c>
    </row>
    <row r="727" spans="1:5" ht="42.75">
      <c r="A727" s="148">
        <v>2120201</v>
      </c>
      <c r="B727" s="141" t="s">
        <v>1428</v>
      </c>
      <c r="C727" s="101">
        <v>135</v>
      </c>
      <c r="D727" s="100" t="s">
        <v>1477</v>
      </c>
      <c r="E727">
        <f t="shared" si="11"/>
        <v>448</v>
      </c>
    </row>
    <row r="728" spans="1:5" ht="28.5">
      <c r="A728" s="148">
        <v>213</v>
      </c>
      <c r="B728" s="141" t="s">
        <v>1635</v>
      </c>
      <c r="C728" s="101">
        <v>253</v>
      </c>
      <c r="D728" s="100" t="s">
        <v>1477</v>
      </c>
      <c r="E728">
        <f t="shared" si="11"/>
        <v>11620.69</v>
      </c>
    </row>
    <row r="729" spans="1:5" ht="14.25">
      <c r="A729" s="148">
        <v>21301</v>
      </c>
      <c r="B729" s="141" t="s">
        <v>1449</v>
      </c>
      <c r="C729" s="101">
        <v>170</v>
      </c>
      <c r="D729" s="100" t="s">
        <v>1477</v>
      </c>
      <c r="E729">
        <f t="shared" si="11"/>
        <v>3717.75</v>
      </c>
    </row>
    <row r="730" spans="1:5" ht="28.5">
      <c r="A730" s="148">
        <v>2130108</v>
      </c>
      <c r="B730" s="141" t="s">
        <v>1452</v>
      </c>
      <c r="C730" s="101">
        <v>5</v>
      </c>
      <c r="D730" s="100" t="s">
        <v>1477</v>
      </c>
      <c r="E730">
        <f t="shared" si="11"/>
        <v>328</v>
      </c>
    </row>
    <row r="731" spans="1:5" ht="28.5">
      <c r="A731" s="148">
        <v>2130199</v>
      </c>
      <c r="B731" s="141" t="s">
        <v>1459</v>
      </c>
      <c r="C731" s="101">
        <v>165</v>
      </c>
      <c r="D731" s="100" t="s">
        <v>1477</v>
      </c>
      <c r="E731">
        <f t="shared" si="11"/>
        <v>1657.52</v>
      </c>
    </row>
    <row r="732" spans="1:5" ht="14.25">
      <c r="A732" s="148">
        <v>21302</v>
      </c>
      <c r="B732" s="141" t="s">
        <v>1460</v>
      </c>
      <c r="C732" s="101">
        <v>13</v>
      </c>
      <c r="D732" s="100" t="s">
        <v>1477</v>
      </c>
      <c r="E732">
        <f t="shared" si="11"/>
        <v>53</v>
      </c>
    </row>
    <row r="733" spans="1:5" ht="28.5">
      <c r="A733" s="148">
        <v>2130299</v>
      </c>
      <c r="B733" s="141" t="s">
        <v>1466</v>
      </c>
      <c r="C733" s="101">
        <v>13</v>
      </c>
      <c r="D733" s="100" t="s">
        <v>1477</v>
      </c>
      <c r="E733">
        <f t="shared" si="11"/>
        <v>23</v>
      </c>
    </row>
    <row r="734" spans="1:5" ht="14.25">
      <c r="A734" s="148">
        <v>21303</v>
      </c>
      <c r="B734" s="141" t="s">
        <v>1467</v>
      </c>
      <c r="C734" s="101">
        <v>70</v>
      </c>
      <c r="D734" s="100" t="s">
        <v>1477</v>
      </c>
      <c r="E734">
        <f t="shared" si="11"/>
        <v>1833.5</v>
      </c>
    </row>
    <row r="735" spans="1:5" ht="14.25">
      <c r="A735" s="148">
        <v>2130316</v>
      </c>
      <c r="B735" s="141" t="s">
        <v>1476</v>
      </c>
      <c r="C735" s="101">
        <v>70</v>
      </c>
      <c r="D735" s="100" t="s">
        <v>1477</v>
      </c>
      <c r="E735">
        <f t="shared" si="11"/>
        <v>235.5</v>
      </c>
    </row>
    <row r="736" spans="1:5" ht="42.75">
      <c r="A736" s="148">
        <v>215</v>
      </c>
      <c r="B736" s="141" t="s">
        <v>1501</v>
      </c>
      <c r="C736" s="101">
        <v>10</v>
      </c>
      <c r="D736" s="100" t="s">
        <v>1477</v>
      </c>
      <c r="E736">
        <f t="shared" si="11"/>
        <v>10353.449999999999</v>
      </c>
    </row>
    <row r="737" spans="1:5" ht="42.75">
      <c r="A737" s="148">
        <v>21599</v>
      </c>
      <c r="B737" s="141" t="s">
        <v>1502</v>
      </c>
      <c r="C737" s="101">
        <v>10</v>
      </c>
      <c r="D737" s="100" t="s">
        <v>1477</v>
      </c>
      <c r="E737">
        <f t="shared" si="11"/>
        <v>220</v>
      </c>
    </row>
    <row r="738" spans="1:5" ht="42.75">
      <c r="A738" s="148">
        <v>2150099</v>
      </c>
      <c r="B738" s="141" t="s">
        <v>1502</v>
      </c>
      <c r="C738" s="101">
        <v>10</v>
      </c>
      <c r="D738" s="100" t="s">
        <v>1477</v>
      </c>
      <c r="E738">
        <f t="shared" si="11"/>
        <v>10</v>
      </c>
    </row>
    <row r="739" spans="1:5" ht="28.5">
      <c r="A739" s="158">
        <v>201</v>
      </c>
      <c r="B739" s="143" t="s">
        <v>1580</v>
      </c>
      <c r="C739" s="99">
        <v>4142.3500000000004</v>
      </c>
      <c r="D739" s="100" t="s">
        <v>1366</v>
      </c>
      <c r="E739">
        <f t="shared" si="11"/>
        <v>31424.95</v>
      </c>
    </row>
    <row r="740" spans="1:5" ht="14.25">
      <c r="A740" s="158">
        <v>20101</v>
      </c>
      <c r="B740" s="143" t="s">
        <v>1120</v>
      </c>
      <c r="C740" s="99">
        <v>82.41</v>
      </c>
      <c r="D740" s="100" t="s">
        <v>1366</v>
      </c>
      <c r="E740">
        <f t="shared" si="11"/>
        <v>260.59000000000003</v>
      </c>
    </row>
    <row r="741" spans="1:5" ht="14.25">
      <c r="A741" s="158">
        <v>2010101</v>
      </c>
      <c r="B741" s="143" t="s">
        <v>1121</v>
      </c>
      <c r="C741" s="99">
        <v>82.41</v>
      </c>
      <c r="D741" s="100" t="s">
        <v>1366</v>
      </c>
      <c r="E741">
        <f t="shared" si="11"/>
        <v>204.79</v>
      </c>
    </row>
    <row r="742" spans="1:5" ht="14.25">
      <c r="A742" s="158">
        <v>20102</v>
      </c>
      <c r="B742" s="143" t="s">
        <v>1129</v>
      </c>
      <c r="C742" s="99">
        <v>41.47</v>
      </c>
      <c r="D742" s="100" t="s">
        <v>1366</v>
      </c>
      <c r="E742">
        <f t="shared" si="11"/>
        <v>90.34</v>
      </c>
    </row>
    <row r="743" spans="1:5" ht="14.25">
      <c r="A743" s="158">
        <v>2010201</v>
      </c>
      <c r="B743" s="143" t="s">
        <v>1121</v>
      </c>
      <c r="C743" s="99">
        <v>41.47</v>
      </c>
      <c r="D743" s="100" t="s">
        <v>1366</v>
      </c>
      <c r="E743">
        <f t="shared" si="11"/>
        <v>65.34</v>
      </c>
    </row>
    <row r="744" spans="1:5" ht="57">
      <c r="A744" s="158">
        <v>20103</v>
      </c>
      <c r="B744" s="143" t="s">
        <v>1131</v>
      </c>
      <c r="C744" s="99">
        <v>2493.4299999999998</v>
      </c>
      <c r="D744" s="100" t="s">
        <v>1366</v>
      </c>
      <c r="E744">
        <f t="shared" si="11"/>
        <v>25023.1</v>
      </c>
    </row>
    <row r="745" spans="1:5" ht="14.25">
      <c r="A745" s="158">
        <v>2010301</v>
      </c>
      <c r="B745" s="143" t="s">
        <v>1121</v>
      </c>
      <c r="C745" s="99">
        <v>2493.4299999999998</v>
      </c>
      <c r="D745" s="100" t="s">
        <v>1366</v>
      </c>
      <c r="E745">
        <f t="shared" si="11"/>
        <v>20323.7</v>
      </c>
    </row>
    <row r="746" spans="1:5" ht="28.5">
      <c r="A746" s="159">
        <v>20105</v>
      </c>
      <c r="B746" s="144" t="s">
        <v>1142</v>
      </c>
      <c r="C746" s="99">
        <v>85.289999999999992</v>
      </c>
      <c r="D746" s="100" t="s">
        <v>1366</v>
      </c>
      <c r="E746">
        <f t="shared" si="11"/>
        <v>389.79</v>
      </c>
    </row>
    <row r="747" spans="1:5" ht="28.5">
      <c r="A747" s="160">
        <v>2010599</v>
      </c>
      <c r="B747" s="145" t="s">
        <v>1730</v>
      </c>
      <c r="C747" s="99">
        <v>85.289999999999992</v>
      </c>
      <c r="D747" s="100" t="s">
        <v>1366</v>
      </c>
      <c r="E747">
        <f t="shared" si="11"/>
        <v>198</v>
      </c>
    </row>
    <row r="748" spans="1:5" ht="14.25">
      <c r="A748" s="160">
        <v>20106</v>
      </c>
      <c r="B748" s="145" t="s">
        <v>1148</v>
      </c>
      <c r="C748" s="99">
        <v>198.97</v>
      </c>
      <c r="D748" s="100" t="s">
        <v>1366</v>
      </c>
      <c r="E748">
        <f t="shared" si="11"/>
        <v>719.19999999999993</v>
      </c>
    </row>
    <row r="749" spans="1:5" ht="28.5">
      <c r="A749" s="160">
        <v>2010699</v>
      </c>
      <c r="B749" s="145" t="s">
        <v>1731</v>
      </c>
      <c r="C749" s="99">
        <v>198.97</v>
      </c>
      <c r="D749" s="100" t="s">
        <v>1366</v>
      </c>
      <c r="E749">
        <f t="shared" si="11"/>
        <v>413.28999999999996</v>
      </c>
    </row>
    <row r="750" spans="1:5" ht="28.5">
      <c r="A750" s="160">
        <v>20111</v>
      </c>
      <c r="B750" s="145" t="s">
        <v>1168</v>
      </c>
      <c r="C750" s="99">
        <v>170.01999999999998</v>
      </c>
      <c r="D750" s="100" t="s">
        <v>1366</v>
      </c>
      <c r="E750">
        <f t="shared" si="11"/>
        <v>378.55999999999995</v>
      </c>
    </row>
    <row r="751" spans="1:5" ht="28.5">
      <c r="A751" s="160">
        <v>2011199</v>
      </c>
      <c r="B751" s="145" t="s">
        <v>1732</v>
      </c>
      <c r="C751" s="99">
        <v>170.01999999999998</v>
      </c>
      <c r="D751" s="100" t="s">
        <v>1366</v>
      </c>
      <c r="E751">
        <f t="shared" si="11"/>
        <v>313.39999999999998</v>
      </c>
    </row>
    <row r="752" spans="1:5" ht="14.25">
      <c r="A752" s="160">
        <v>20113</v>
      </c>
      <c r="B752" s="145" t="s">
        <v>1170</v>
      </c>
      <c r="C752" s="99">
        <v>154.69999999999999</v>
      </c>
      <c r="D752" s="100" t="s">
        <v>1366</v>
      </c>
      <c r="E752">
        <f t="shared" si="11"/>
        <v>499.7</v>
      </c>
    </row>
    <row r="753" spans="1:5" ht="14.25">
      <c r="A753" s="160">
        <v>2011308</v>
      </c>
      <c r="B753" s="145" t="s">
        <v>1171</v>
      </c>
      <c r="C753" s="99">
        <v>154.69999999999999</v>
      </c>
      <c r="D753" s="100" t="s">
        <v>1366</v>
      </c>
      <c r="E753">
        <f t="shared" si="11"/>
        <v>386.7</v>
      </c>
    </row>
    <row r="754" spans="1:5" ht="28.5">
      <c r="A754" s="160">
        <v>20129</v>
      </c>
      <c r="B754" s="145" t="s">
        <v>1191</v>
      </c>
      <c r="C754" s="99">
        <v>208.42</v>
      </c>
      <c r="D754" s="100" t="s">
        <v>1366</v>
      </c>
      <c r="E754">
        <f t="shared" si="11"/>
        <v>762.53</v>
      </c>
    </row>
    <row r="755" spans="1:5" ht="28.5">
      <c r="A755" s="160">
        <v>2012999</v>
      </c>
      <c r="B755" s="145" t="s">
        <v>1698</v>
      </c>
      <c r="C755" s="99">
        <v>208.42</v>
      </c>
      <c r="D755" s="100" t="s">
        <v>1366</v>
      </c>
      <c r="E755">
        <f t="shared" si="11"/>
        <v>568.81999999999994</v>
      </c>
    </row>
    <row r="756" spans="1:5" ht="14.25">
      <c r="A756" s="160">
        <v>20132</v>
      </c>
      <c r="B756" s="145" t="s">
        <v>1196</v>
      </c>
      <c r="C756" s="99">
        <v>185.85</v>
      </c>
      <c r="D756" s="100" t="s">
        <v>1366</v>
      </c>
      <c r="E756">
        <f t="shared" si="11"/>
        <v>1081.55</v>
      </c>
    </row>
    <row r="757" spans="1:5" ht="28.5">
      <c r="A757" s="160">
        <v>2013299</v>
      </c>
      <c r="B757" s="145" t="s">
        <v>1699</v>
      </c>
      <c r="C757" s="99">
        <v>185.85</v>
      </c>
      <c r="D757" s="100" t="s">
        <v>1366</v>
      </c>
      <c r="E757">
        <f t="shared" si="11"/>
        <v>738.76</v>
      </c>
    </row>
    <row r="758" spans="1:5" ht="14.25">
      <c r="A758" s="160">
        <v>20133</v>
      </c>
      <c r="B758" s="145" t="s">
        <v>1198</v>
      </c>
      <c r="C758" s="99">
        <v>256.90999999999997</v>
      </c>
      <c r="D758" s="100" t="s">
        <v>1366</v>
      </c>
      <c r="E758">
        <f t="shared" si="11"/>
        <v>1173.03</v>
      </c>
    </row>
    <row r="759" spans="1:5" ht="28.5">
      <c r="A759" s="160">
        <v>2013399</v>
      </c>
      <c r="B759" s="145" t="s">
        <v>1733</v>
      </c>
      <c r="C759" s="99">
        <v>256.90999999999997</v>
      </c>
      <c r="D759" s="100" t="s">
        <v>1366</v>
      </c>
      <c r="E759">
        <f t="shared" si="11"/>
        <v>935.91</v>
      </c>
    </row>
    <row r="760" spans="1:5" ht="28.5">
      <c r="A760" s="160">
        <v>20136</v>
      </c>
      <c r="B760" s="145" t="s">
        <v>1734</v>
      </c>
      <c r="C760" s="99">
        <v>264.88</v>
      </c>
      <c r="D760" s="100" t="s">
        <v>1366</v>
      </c>
      <c r="E760">
        <f t="shared" si="11"/>
        <v>395.88</v>
      </c>
    </row>
    <row r="761" spans="1:5" ht="28.5">
      <c r="A761" s="160">
        <v>2013699</v>
      </c>
      <c r="B761" s="145" t="s">
        <v>1696</v>
      </c>
      <c r="C761" s="99">
        <v>264.88</v>
      </c>
      <c r="D761" s="100" t="s">
        <v>1366</v>
      </c>
      <c r="E761">
        <f t="shared" si="11"/>
        <v>317.88</v>
      </c>
    </row>
    <row r="762" spans="1:5" ht="14.25">
      <c r="A762" s="160">
        <v>204</v>
      </c>
      <c r="B762" s="145" t="s">
        <v>1210</v>
      </c>
      <c r="C762" s="99">
        <v>2282.13</v>
      </c>
      <c r="D762" s="100" t="s">
        <v>1366</v>
      </c>
      <c r="E762">
        <f t="shared" si="11"/>
        <v>7049.36</v>
      </c>
    </row>
    <row r="763" spans="1:5" ht="14.25">
      <c r="A763" s="160">
        <v>20402</v>
      </c>
      <c r="B763" s="145" t="s">
        <v>1214</v>
      </c>
      <c r="C763" s="99">
        <v>1809.5</v>
      </c>
      <c r="D763" s="100" t="s">
        <v>1366</v>
      </c>
      <c r="E763">
        <f t="shared" si="11"/>
        <v>5756.03</v>
      </c>
    </row>
    <row r="764" spans="1:5" ht="14.25">
      <c r="A764" s="160">
        <v>2040204</v>
      </c>
      <c r="B764" s="145" t="s">
        <v>1669</v>
      </c>
      <c r="C764" s="99">
        <v>1171.5</v>
      </c>
      <c r="D764" s="100" t="s">
        <v>1366</v>
      </c>
      <c r="E764">
        <f t="shared" si="11"/>
        <v>4510.1499999999996</v>
      </c>
    </row>
    <row r="765" spans="1:5" ht="14.25">
      <c r="A765" s="160">
        <v>2040299</v>
      </c>
      <c r="B765" s="145" t="s">
        <v>1735</v>
      </c>
      <c r="C765" s="99">
        <v>638</v>
      </c>
      <c r="D765" s="100" t="s">
        <v>1366</v>
      </c>
      <c r="E765">
        <f t="shared" si="11"/>
        <v>1096.5</v>
      </c>
    </row>
    <row r="766" spans="1:5" ht="14.25">
      <c r="A766" s="160">
        <v>20406</v>
      </c>
      <c r="B766" s="145" t="s">
        <v>1221</v>
      </c>
      <c r="C766" s="99">
        <v>132.57999999999998</v>
      </c>
      <c r="D766" s="100" t="s">
        <v>1366</v>
      </c>
      <c r="E766">
        <f t="shared" si="11"/>
        <v>492.36</v>
      </c>
    </row>
    <row r="767" spans="1:5" ht="28.5">
      <c r="A767" s="160">
        <v>2040604</v>
      </c>
      <c r="B767" s="145" t="s">
        <v>1222</v>
      </c>
      <c r="C767" s="99">
        <v>132.57999999999998</v>
      </c>
      <c r="D767" s="100" t="s">
        <v>1366</v>
      </c>
      <c r="E767">
        <f t="shared" si="11"/>
        <v>373.49</v>
      </c>
    </row>
    <row r="768" spans="1:5" ht="28.5">
      <c r="A768" s="160">
        <v>20499</v>
      </c>
      <c r="B768" s="145" t="s">
        <v>1736</v>
      </c>
      <c r="C768" s="99">
        <v>340.05</v>
      </c>
      <c r="D768" s="100" t="s">
        <v>1366</v>
      </c>
      <c r="E768">
        <f t="shared" si="11"/>
        <v>800.97</v>
      </c>
    </row>
    <row r="769" spans="1:5" ht="28.5">
      <c r="A769" s="160">
        <v>2049901</v>
      </c>
      <c r="B769" s="145" t="s">
        <v>1736</v>
      </c>
      <c r="C769" s="99">
        <v>340.05</v>
      </c>
      <c r="D769" s="100" t="s">
        <v>1366</v>
      </c>
      <c r="E769">
        <f t="shared" si="11"/>
        <v>797.87</v>
      </c>
    </row>
    <row r="770" spans="1:5" ht="14.25">
      <c r="A770" s="160">
        <v>205</v>
      </c>
      <c r="B770" s="145" t="s">
        <v>1231</v>
      </c>
      <c r="C770" s="99">
        <v>1224.8499999999999</v>
      </c>
      <c r="D770" s="100" t="s">
        <v>1366</v>
      </c>
      <c r="E770">
        <f t="shared" ref="E770:E833" si="12">SUMIF(A:A,A770,C:C)</f>
        <v>10637.18</v>
      </c>
    </row>
    <row r="771" spans="1:5" ht="14.25">
      <c r="A771" s="160">
        <v>20502</v>
      </c>
      <c r="B771" s="145" t="s">
        <v>1237</v>
      </c>
      <c r="C771" s="99">
        <v>1224.8499999999999</v>
      </c>
      <c r="D771" s="100" t="s">
        <v>1366</v>
      </c>
      <c r="E771">
        <f t="shared" si="12"/>
        <v>6151.2200000000012</v>
      </c>
    </row>
    <row r="772" spans="1:5" ht="28.5">
      <c r="A772" s="160">
        <v>2050299</v>
      </c>
      <c r="B772" s="145" t="s">
        <v>1737</v>
      </c>
      <c r="C772" s="99">
        <v>1224.8499999999999</v>
      </c>
      <c r="D772" s="100" t="s">
        <v>1366</v>
      </c>
      <c r="E772">
        <f t="shared" si="12"/>
        <v>1431.85</v>
      </c>
    </row>
    <row r="773" spans="1:5" ht="14.25">
      <c r="A773" s="160">
        <v>206</v>
      </c>
      <c r="B773" s="145" t="s">
        <v>1259</v>
      </c>
      <c r="C773" s="99">
        <v>261.38</v>
      </c>
      <c r="D773" s="100" t="s">
        <v>1366</v>
      </c>
      <c r="E773">
        <f t="shared" si="12"/>
        <v>686.4</v>
      </c>
    </row>
    <row r="774" spans="1:5" ht="28.5">
      <c r="A774" s="160">
        <v>20699</v>
      </c>
      <c r="B774" s="145" t="s">
        <v>1738</v>
      </c>
      <c r="C774" s="99">
        <v>261.38</v>
      </c>
      <c r="D774" s="100" t="s">
        <v>1366</v>
      </c>
      <c r="E774">
        <f t="shared" si="12"/>
        <v>371.38</v>
      </c>
    </row>
    <row r="775" spans="1:5" ht="28.5">
      <c r="A775" s="160">
        <v>2069999</v>
      </c>
      <c r="B775" s="145" t="s">
        <v>1738</v>
      </c>
      <c r="C775" s="99">
        <v>261.38</v>
      </c>
      <c r="D775" s="100" t="s">
        <v>1366</v>
      </c>
      <c r="E775">
        <f t="shared" si="12"/>
        <v>371.38</v>
      </c>
    </row>
    <row r="776" spans="1:5" ht="28.5">
      <c r="A776" s="160">
        <v>207</v>
      </c>
      <c r="B776" s="145" t="s">
        <v>1274</v>
      </c>
      <c r="C776" s="99">
        <v>129.91</v>
      </c>
      <c r="D776" s="100" t="s">
        <v>1366</v>
      </c>
      <c r="E776">
        <f t="shared" si="12"/>
        <v>663.72</v>
      </c>
    </row>
    <row r="777" spans="1:5" ht="14.25">
      <c r="A777" s="160">
        <v>20701</v>
      </c>
      <c r="B777" s="145" t="s">
        <v>1275</v>
      </c>
      <c r="C777" s="99">
        <v>129.91</v>
      </c>
      <c r="D777" s="100" t="s">
        <v>1366</v>
      </c>
      <c r="E777">
        <f t="shared" si="12"/>
        <v>547.12</v>
      </c>
    </row>
    <row r="778" spans="1:5" ht="14.25">
      <c r="A778" s="160">
        <v>2070109</v>
      </c>
      <c r="B778" s="145" t="s">
        <v>1280</v>
      </c>
      <c r="C778" s="99">
        <v>129.91</v>
      </c>
      <c r="D778" s="100" t="s">
        <v>1366</v>
      </c>
      <c r="E778">
        <f t="shared" si="12"/>
        <v>404.85999999999996</v>
      </c>
    </row>
    <row r="779" spans="1:5" ht="28.5">
      <c r="A779" s="160">
        <v>208</v>
      </c>
      <c r="B779" s="145" t="s">
        <v>1297</v>
      </c>
      <c r="C779" s="99">
        <v>7041.33</v>
      </c>
      <c r="D779" s="100" t="s">
        <v>1366</v>
      </c>
      <c r="E779">
        <f t="shared" si="12"/>
        <v>23917.63</v>
      </c>
    </row>
    <row r="780" spans="1:5" ht="57">
      <c r="A780" s="160">
        <v>20801</v>
      </c>
      <c r="B780" s="145" t="s">
        <v>1298</v>
      </c>
      <c r="C780" s="99">
        <v>2687.8</v>
      </c>
      <c r="D780" s="100" t="s">
        <v>1366</v>
      </c>
      <c r="E780">
        <f t="shared" si="12"/>
        <v>8091.2800000000007</v>
      </c>
    </row>
    <row r="781" spans="1:5" ht="57">
      <c r="A781" s="160">
        <v>2080199</v>
      </c>
      <c r="B781" s="145" t="s">
        <v>1739</v>
      </c>
      <c r="C781" s="99">
        <v>2687.8</v>
      </c>
      <c r="D781" s="100" t="s">
        <v>1366</v>
      </c>
      <c r="E781">
        <f t="shared" si="12"/>
        <v>6244.46</v>
      </c>
    </row>
    <row r="782" spans="1:5" ht="28.5">
      <c r="A782" s="160">
        <v>20802</v>
      </c>
      <c r="B782" s="145" t="s">
        <v>1308</v>
      </c>
      <c r="C782" s="99">
        <v>3133.0299999999997</v>
      </c>
      <c r="D782" s="100" t="s">
        <v>1366</v>
      </c>
      <c r="E782">
        <f t="shared" si="12"/>
        <v>4609.01</v>
      </c>
    </row>
    <row r="783" spans="1:5" ht="42.75">
      <c r="A783" s="160">
        <v>2080208</v>
      </c>
      <c r="B783" s="145" t="s">
        <v>1313</v>
      </c>
      <c r="C783" s="99">
        <v>635.5</v>
      </c>
      <c r="D783" s="100" t="s">
        <v>1366</v>
      </c>
      <c r="E783">
        <f t="shared" si="12"/>
        <v>728.5</v>
      </c>
    </row>
    <row r="784" spans="1:5" ht="28.5">
      <c r="A784" s="160">
        <v>2080299</v>
      </c>
      <c r="B784" s="145" t="s">
        <v>1740</v>
      </c>
      <c r="C784" s="99">
        <v>2497.5299999999997</v>
      </c>
      <c r="D784" s="100" t="s">
        <v>1366</v>
      </c>
      <c r="E784">
        <f t="shared" si="12"/>
        <v>2805.3399999999997</v>
      </c>
    </row>
    <row r="785" spans="1:5" ht="42.75">
      <c r="A785" s="160">
        <v>20805</v>
      </c>
      <c r="B785" s="145" t="s">
        <v>1323</v>
      </c>
      <c r="C785" s="99">
        <v>559.5</v>
      </c>
      <c r="D785" s="100" t="s">
        <v>1366</v>
      </c>
      <c r="E785">
        <f t="shared" si="12"/>
        <v>1385.7</v>
      </c>
    </row>
    <row r="786" spans="1:5" ht="42.75">
      <c r="A786" s="160">
        <v>2080599</v>
      </c>
      <c r="B786" s="145" t="s">
        <v>1729</v>
      </c>
      <c r="C786" s="99">
        <v>559.5</v>
      </c>
      <c r="D786" s="100" t="s">
        <v>1366</v>
      </c>
      <c r="E786">
        <f t="shared" si="12"/>
        <v>1239.5</v>
      </c>
    </row>
    <row r="787" spans="1:5" ht="14.25">
      <c r="A787" s="160">
        <v>20808</v>
      </c>
      <c r="B787" s="145" t="s">
        <v>1331</v>
      </c>
      <c r="C787" s="99">
        <v>180</v>
      </c>
      <c r="D787" s="100" t="s">
        <v>1366</v>
      </c>
      <c r="E787">
        <f t="shared" si="12"/>
        <v>2524.3999999999996</v>
      </c>
    </row>
    <row r="788" spans="1:5" ht="14.25">
      <c r="A788" s="160">
        <v>2080801</v>
      </c>
      <c r="B788" s="145" t="s">
        <v>1332</v>
      </c>
      <c r="C788" s="99">
        <v>31</v>
      </c>
      <c r="D788" s="100" t="s">
        <v>1366</v>
      </c>
      <c r="E788">
        <f t="shared" si="12"/>
        <v>88.5</v>
      </c>
    </row>
    <row r="789" spans="1:5" ht="14.25">
      <c r="A789" s="160">
        <v>2080802</v>
      </c>
      <c r="B789" s="145" t="s">
        <v>1333</v>
      </c>
      <c r="C789" s="99">
        <v>110</v>
      </c>
      <c r="D789" s="100" t="s">
        <v>1366</v>
      </c>
      <c r="E789">
        <f t="shared" si="12"/>
        <v>314.5</v>
      </c>
    </row>
    <row r="790" spans="1:5" ht="57">
      <c r="A790" s="160">
        <v>2080803</v>
      </c>
      <c r="B790" s="145" t="s">
        <v>1334</v>
      </c>
      <c r="C790" s="99">
        <v>38</v>
      </c>
      <c r="D790" s="100" t="s">
        <v>1366</v>
      </c>
      <c r="E790">
        <f t="shared" si="12"/>
        <v>194.4</v>
      </c>
    </row>
    <row r="791" spans="1:5" ht="14.25">
      <c r="A791" s="160">
        <v>2080899</v>
      </c>
      <c r="B791" s="145" t="s">
        <v>1741</v>
      </c>
      <c r="C791" s="99">
        <v>1</v>
      </c>
      <c r="D791" s="100" t="s">
        <v>1366</v>
      </c>
      <c r="E791">
        <f t="shared" si="12"/>
        <v>1383</v>
      </c>
    </row>
    <row r="792" spans="1:5" ht="14.25">
      <c r="A792" s="160">
        <v>20809</v>
      </c>
      <c r="B792" s="145" t="s">
        <v>1338</v>
      </c>
      <c r="C792" s="99">
        <v>16</v>
      </c>
      <c r="D792" s="100" t="s">
        <v>1366</v>
      </c>
      <c r="E792">
        <f t="shared" si="12"/>
        <v>221.1</v>
      </c>
    </row>
    <row r="793" spans="1:5" ht="28.5">
      <c r="A793" s="160">
        <v>2080902</v>
      </c>
      <c r="B793" s="145" t="s">
        <v>1742</v>
      </c>
      <c r="C793" s="99">
        <v>4</v>
      </c>
      <c r="D793" s="100" t="s">
        <v>1366</v>
      </c>
      <c r="E793">
        <f t="shared" si="12"/>
        <v>32</v>
      </c>
    </row>
    <row r="794" spans="1:5" ht="14.25">
      <c r="A794" s="160">
        <v>2080999</v>
      </c>
      <c r="B794" s="145" t="s">
        <v>1743</v>
      </c>
      <c r="C794" s="99">
        <v>12</v>
      </c>
      <c r="D794" s="100" t="s">
        <v>1366</v>
      </c>
      <c r="E794">
        <f t="shared" si="12"/>
        <v>102</v>
      </c>
    </row>
    <row r="795" spans="1:5" ht="14.25">
      <c r="A795" s="160">
        <v>20810</v>
      </c>
      <c r="B795" s="145" t="s">
        <v>1343</v>
      </c>
      <c r="C795" s="99">
        <v>165</v>
      </c>
      <c r="D795" s="100" t="s">
        <v>1366</v>
      </c>
      <c r="E795">
        <f t="shared" si="12"/>
        <v>2330.2400000000002</v>
      </c>
    </row>
    <row r="796" spans="1:5" ht="14.25">
      <c r="A796" s="160">
        <v>2081002</v>
      </c>
      <c r="B796" s="145" t="s">
        <v>1345</v>
      </c>
      <c r="C796" s="99">
        <v>150</v>
      </c>
      <c r="D796" s="100" t="s">
        <v>1366</v>
      </c>
      <c r="E796">
        <f t="shared" si="12"/>
        <v>1287.3399999999999</v>
      </c>
    </row>
    <row r="797" spans="1:5" ht="28.5">
      <c r="A797" s="160">
        <v>2081099</v>
      </c>
      <c r="B797" s="145" t="s">
        <v>1744</v>
      </c>
      <c r="C797" s="99">
        <v>15</v>
      </c>
      <c r="D797" s="100" t="s">
        <v>1366</v>
      </c>
      <c r="E797">
        <f t="shared" si="12"/>
        <v>547.5</v>
      </c>
    </row>
    <row r="798" spans="1:5" ht="28.5">
      <c r="A798" s="160">
        <v>20811</v>
      </c>
      <c r="B798" s="145" t="s">
        <v>1349</v>
      </c>
      <c r="C798" s="99">
        <v>96</v>
      </c>
      <c r="D798" s="100" t="s">
        <v>1366</v>
      </c>
      <c r="E798">
        <f t="shared" si="12"/>
        <v>400.19</v>
      </c>
    </row>
    <row r="799" spans="1:5" ht="28.5">
      <c r="A799" s="160">
        <v>2081199</v>
      </c>
      <c r="B799" s="145" t="s">
        <v>1703</v>
      </c>
      <c r="C799" s="99">
        <v>96</v>
      </c>
      <c r="D799" s="100" t="s">
        <v>1366</v>
      </c>
      <c r="E799">
        <f t="shared" si="12"/>
        <v>209.19</v>
      </c>
    </row>
    <row r="800" spans="1:5" ht="28.5">
      <c r="A800" s="160">
        <v>20819</v>
      </c>
      <c r="B800" s="145" t="s">
        <v>1359</v>
      </c>
      <c r="C800" s="99">
        <v>124</v>
      </c>
      <c r="D800" s="100" t="s">
        <v>1366</v>
      </c>
      <c r="E800">
        <f t="shared" si="12"/>
        <v>1543.02</v>
      </c>
    </row>
    <row r="801" spans="1:5" ht="42.75">
      <c r="A801" s="160">
        <v>2081901</v>
      </c>
      <c r="B801" s="145" t="s">
        <v>1745</v>
      </c>
      <c r="C801" s="99">
        <v>70</v>
      </c>
      <c r="D801" s="100" t="s">
        <v>1366</v>
      </c>
      <c r="E801">
        <f t="shared" si="12"/>
        <v>439.22</v>
      </c>
    </row>
    <row r="802" spans="1:5" ht="42.75">
      <c r="A802" s="160">
        <v>2081902</v>
      </c>
      <c r="B802" s="145" t="s">
        <v>1746</v>
      </c>
      <c r="C802" s="99">
        <v>54</v>
      </c>
      <c r="D802" s="100" t="s">
        <v>1366</v>
      </c>
      <c r="E802">
        <f t="shared" si="12"/>
        <v>1103.8</v>
      </c>
    </row>
    <row r="803" spans="1:5" ht="14.25">
      <c r="A803" s="160">
        <v>20820</v>
      </c>
      <c r="B803" s="145" t="s">
        <v>1362</v>
      </c>
      <c r="C803" s="99">
        <v>20</v>
      </c>
      <c r="D803" s="100" t="s">
        <v>1366</v>
      </c>
      <c r="E803">
        <f t="shared" si="12"/>
        <v>439.41</v>
      </c>
    </row>
    <row r="804" spans="1:5" ht="14.25">
      <c r="A804" s="160">
        <v>2082001</v>
      </c>
      <c r="B804" s="145" t="s">
        <v>1362</v>
      </c>
      <c r="C804" s="99">
        <v>20</v>
      </c>
      <c r="D804" s="100" t="s">
        <v>1366</v>
      </c>
      <c r="E804">
        <f t="shared" si="12"/>
        <v>439.41</v>
      </c>
    </row>
    <row r="805" spans="1:5" ht="28.5">
      <c r="A805" s="160">
        <v>20821</v>
      </c>
      <c r="B805" s="145" t="s">
        <v>1576</v>
      </c>
      <c r="C805" s="99">
        <v>12</v>
      </c>
      <c r="D805" s="100" t="s">
        <v>1366</v>
      </c>
      <c r="E805">
        <f t="shared" si="12"/>
        <v>188.5</v>
      </c>
    </row>
    <row r="806" spans="1:5" ht="28.5">
      <c r="A806" s="160">
        <v>2082101</v>
      </c>
      <c r="B806" s="145" t="s">
        <v>1365</v>
      </c>
      <c r="C806" s="99">
        <v>1</v>
      </c>
      <c r="D806" s="100" t="s">
        <v>1366</v>
      </c>
      <c r="E806">
        <f t="shared" si="12"/>
        <v>1</v>
      </c>
    </row>
    <row r="807" spans="1:5" ht="28.5">
      <c r="A807" s="160">
        <v>2082102</v>
      </c>
      <c r="B807" s="145" t="s">
        <v>1747</v>
      </c>
      <c r="C807" s="99">
        <v>11</v>
      </c>
      <c r="D807" s="100" t="s">
        <v>1366</v>
      </c>
      <c r="E807">
        <f t="shared" si="12"/>
        <v>187.5</v>
      </c>
    </row>
    <row r="808" spans="1:5" ht="28.5">
      <c r="A808" s="160">
        <v>20825</v>
      </c>
      <c r="B808" s="145" t="s">
        <v>1368</v>
      </c>
      <c r="C808" s="99">
        <v>48</v>
      </c>
      <c r="D808" s="100" t="s">
        <v>1366</v>
      </c>
      <c r="E808">
        <f t="shared" si="12"/>
        <v>507.7</v>
      </c>
    </row>
    <row r="809" spans="1:5" ht="28.5">
      <c r="A809" s="160">
        <v>2082501</v>
      </c>
      <c r="B809" s="145" t="s">
        <v>1354</v>
      </c>
      <c r="C809" s="99">
        <v>41</v>
      </c>
      <c r="D809" s="100" t="s">
        <v>1366</v>
      </c>
      <c r="E809">
        <f t="shared" si="12"/>
        <v>130</v>
      </c>
    </row>
    <row r="810" spans="1:5" ht="28.5">
      <c r="A810" s="160">
        <v>2082502</v>
      </c>
      <c r="B810" s="145" t="s">
        <v>1369</v>
      </c>
      <c r="C810" s="99">
        <v>7</v>
      </c>
      <c r="D810" s="100" t="s">
        <v>1366</v>
      </c>
      <c r="E810">
        <f t="shared" si="12"/>
        <v>377.7</v>
      </c>
    </row>
    <row r="811" spans="1:5" ht="42.75">
      <c r="A811" s="160">
        <v>210</v>
      </c>
      <c r="B811" s="145" t="s">
        <v>1748</v>
      </c>
      <c r="C811" s="99">
        <v>1783.2</v>
      </c>
      <c r="D811" s="100" t="s">
        <v>1366</v>
      </c>
      <c r="E811">
        <f t="shared" si="12"/>
        <v>12825.82</v>
      </c>
    </row>
    <row r="812" spans="1:5" ht="28.5">
      <c r="A812" s="160">
        <v>21003</v>
      </c>
      <c r="B812" s="145" t="s">
        <v>1378</v>
      </c>
      <c r="C812" s="99">
        <v>335</v>
      </c>
      <c r="D812" s="100" t="s">
        <v>1366</v>
      </c>
      <c r="E812">
        <f t="shared" si="12"/>
        <v>4116.3</v>
      </c>
    </row>
    <row r="813" spans="1:5" ht="28.5">
      <c r="A813" s="160">
        <v>2100302</v>
      </c>
      <c r="B813" s="145" t="s">
        <v>1672</v>
      </c>
      <c r="C813" s="99">
        <v>335</v>
      </c>
      <c r="D813" s="100" t="s">
        <v>1366</v>
      </c>
      <c r="E813">
        <f t="shared" si="12"/>
        <v>2839.3</v>
      </c>
    </row>
    <row r="814" spans="1:5" ht="14.25">
      <c r="A814" s="160">
        <v>21004</v>
      </c>
      <c r="B814" s="145" t="s">
        <v>1382</v>
      </c>
      <c r="C814" s="99">
        <v>268.90999999999997</v>
      </c>
      <c r="D814" s="100" t="s">
        <v>1366</v>
      </c>
      <c r="E814">
        <f t="shared" si="12"/>
        <v>505.90999999999997</v>
      </c>
    </row>
    <row r="815" spans="1:5" ht="28.5">
      <c r="A815" s="160">
        <v>2100499</v>
      </c>
      <c r="B815" s="145" t="s">
        <v>1749</v>
      </c>
      <c r="C815" s="99">
        <v>268.90999999999997</v>
      </c>
      <c r="D815" s="100" t="s">
        <v>1366</v>
      </c>
      <c r="E815">
        <f t="shared" si="12"/>
        <v>374.90999999999997</v>
      </c>
    </row>
    <row r="816" spans="1:5" ht="14.25">
      <c r="A816" s="160">
        <v>21005</v>
      </c>
      <c r="B816" s="145" t="s">
        <v>1390</v>
      </c>
      <c r="C816" s="99">
        <v>1000</v>
      </c>
      <c r="D816" s="100" t="s">
        <v>1366</v>
      </c>
      <c r="E816">
        <f t="shared" si="12"/>
        <v>5557.75</v>
      </c>
    </row>
    <row r="817" spans="1:5" ht="28.5">
      <c r="A817" s="160">
        <v>2100501</v>
      </c>
      <c r="B817" s="145" t="s">
        <v>1391</v>
      </c>
      <c r="C817" s="99">
        <v>200</v>
      </c>
      <c r="D817" s="100" t="s">
        <v>1366</v>
      </c>
      <c r="E817">
        <f t="shared" si="12"/>
        <v>240</v>
      </c>
    </row>
    <row r="818" spans="1:5" ht="42.75">
      <c r="A818" s="160">
        <v>2100508</v>
      </c>
      <c r="B818" s="145" t="s">
        <v>1396</v>
      </c>
      <c r="C818" s="99">
        <v>800</v>
      </c>
      <c r="D818" s="100" t="s">
        <v>1366</v>
      </c>
      <c r="E818">
        <f t="shared" si="12"/>
        <v>800</v>
      </c>
    </row>
    <row r="819" spans="1:5" ht="28.5">
      <c r="A819" s="160">
        <v>21007</v>
      </c>
      <c r="B819" s="145" t="s">
        <v>1399</v>
      </c>
      <c r="C819" s="99">
        <v>179.29000000000002</v>
      </c>
      <c r="D819" s="100" t="s">
        <v>1366</v>
      </c>
      <c r="E819">
        <f t="shared" si="12"/>
        <v>2199.9299999999998</v>
      </c>
    </row>
    <row r="820" spans="1:5" ht="28.5">
      <c r="A820" s="160">
        <v>2100799</v>
      </c>
      <c r="B820" s="145" t="s">
        <v>1750</v>
      </c>
      <c r="C820" s="99">
        <v>179.29000000000002</v>
      </c>
      <c r="D820" s="100" t="s">
        <v>1366</v>
      </c>
      <c r="E820">
        <f t="shared" si="12"/>
        <v>394.03000000000003</v>
      </c>
    </row>
    <row r="821" spans="1:5" ht="28.5">
      <c r="A821" s="160">
        <v>212</v>
      </c>
      <c r="B821" s="145" t="s">
        <v>1422</v>
      </c>
      <c r="C821" s="99">
        <v>11510.93</v>
      </c>
      <c r="D821" s="100" t="s">
        <v>1366</v>
      </c>
      <c r="E821">
        <f t="shared" si="12"/>
        <v>48187.57</v>
      </c>
    </row>
    <row r="822" spans="1:5" ht="28.5">
      <c r="A822" s="160">
        <v>21201</v>
      </c>
      <c r="B822" s="145" t="s">
        <v>1423</v>
      </c>
      <c r="C822" s="99">
        <v>3439.9300000000003</v>
      </c>
      <c r="D822" s="100" t="s">
        <v>1366</v>
      </c>
      <c r="E822">
        <f t="shared" si="12"/>
        <v>13319.57</v>
      </c>
    </row>
    <row r="823" spans="1:5" ht="14.25">
      <c r="A823" s="160">
        <v>2120104</v>
      </c>
      <c r="B823" s="145" t="s">
        <v>1424</v>
      </c>
      <c r="C823" s="99">
        <v>3165.5</v>
      </c>
      <c r="D823" s="100" t="s">
        <v>1366</v>
      </c>
      <c r="E823">
        <f t="shared" si="12"/>
        <v>10238.83</v>
      </c>
    </row>
    <row r="824" spans="1:5" ht="42.75">
      <c r="A824" s="160">
        <v>2120199</v>
      </c>
      <c r="B824" s="145" t="s">
        <v>1751</v>
      </c>
      <c r="C824" s="99">
        <v>274.43</v>
      </c>
      <c r="D824" s="100" t="s">
        <v>1366</v>
      </c>
      <c r="E824">
        <f t="shared" si="12"/>
        <v>1761.3600000000001</v>
      </c>
    </row>
    <row r="825" spans="1:5" ht="28.5">
      <c r="A825" s="160">
        <v>21203</v>
      </c>
      <c r="B825" s="145" t="s">
        <v>1430</v>
      </c>
      <c r="C825" s="99">
        <v>3100</v>
      </c>
      <c r="D825" s="100" t="s">
        <v>1366</v>
      </c>
      <c r="E825">
        <f t="shared" si="12"/>
        <v>26754</v>
      </c>
    </row>
    <row r="826" spans="1:5" ht="42.75">
      <c r="A826" s="160">
        <v>2120399</v>
      </c>
      <c r="B826" s="145" t="s">
        <v>1697</v>
      </c>
      <c r="C826" s="99">
        <v>3100</v>
      </c>
      <c r="D826" s="100" t="s">
        <v>1366</v>
      </c>
      <c r="E826">
        <f t="shared" si="12"/>
        <v>20259</v>
      </c>
    </row>
    <row r="827" spans="1:5" ht="28.5">
      <c r="A827" s="160">
        <v>21205</v>
      </c>
      <c r="B827" s="145" t="s">
        <v>1433</v>
      </c>
      <c r="C827" s="99">
        <v>4361</v>
      </c>
      <c r="D827" s="100" t="s">
        <v>1366</v>
      </c>
      <c r="E827">
        <f t="shared" si="12"/>
        <v>6566</v>
      </c>
    </row>
    <row r="828" spans="1:5" ht="28.5">
      <c r="A828" s="160">
        <v>2120501</v>
      </c>
      <c r="B828" s="145" t="s">
        <v>1433</v>
      </c>
      <c r="C828" s="99">
        <v>4361</v>
      </c>
      <c r="D828" s="100" t="s">
        <v>1366</v>
      </c>
      <c r="E828">
        <f t="shared" si="12"/>
        <v>6566</v>
      </c>
    </row>
    <row r="829" spans="1:5" ht="28.5">
      <c r="A829" s="160">
        <v>21299</v>
      </c>
      <c r="B829" s="145" t="s">
        <v>1752</v>
      </c>
      <c r="C829" s="99">
        <v>610</v>
      </c>
      <c r="D829" s="100" t="s">
        <v>1366</v>
      </c>
      <c r="E829">
        <f t="shared" si="12"/>
        <v>1100</v>
      </c>
    </row>
    <row r="830" spans="1:5" ht="28.5">
      <c r="A830" s="160">
        <v>2129999</v>
      </c>
      <c r="B830" s="145" t="s">
        <v>1752</v>
      </c>
      <c r="C830" s="99">
        <v>610</v>
      </c>
      <c r="D830" s="100" t="s">
        <v>1366</v>
      </c>
      <c r="E830">
        <f t="shared" si="12"/>
        <v>1100</v>
      </c>
    </row>
    <row r="831" spans="1:5" ht="28.5">
      <c r="A831" s="160">
        <v>213</v>
      </c>
      <c r="B831" s="145" t="s">
        <v>1448</v>
      </c>
      <c r="C831" s="99">
        <v>710.4</v>
      </c>
      <c r="D831" s="100" t="s">
        <v>1366</v>
      </c>
      <c r="E831">
        <f t="shared" si="12"/>
        <v>11620.69</v>
      </c>
    </row>
    <row r="832" spans="1:5" ht="14.25">
      <c r="A832" s="160">
        <v>21301</v>
      </c>
      <c r="B832" s="145" t="s">
        <v>1449</v>
      </c>
      <c r="C832" s="99">
        <v>710.4</v>
      </c>
      <c r="D832" s="100" t="s">
        <v>1366</v>
      </c>
      <c r="E832">
        <f t="shared" si="12"/>
        <v>3717.75</v>
      </c>
    </row>
    <row r="833" spans="1:5" ht="14.25">
      <c r="A833" s="160">
        <v>2130199</v>
      </c>
      <c r="B833" s="145" t="s">
        <v>1753</v>
      </c>
      <c r="C833" s="99">
        <v>710.4</v>
      </c>
      <c r="D833" s="100" t="s">
        <v>1366</v>
      </c>
      <c r="E833">
        <f t="shared" si="12"/>
        <v>1657.52</v>
      </c>
    </row>
    <row r="834" spans="1:5" ht="42.75">
      <c r="A834" s="160">
        <v>215</v>
      </c>
      <c r="B834" s="145" t="s">
        <v>1754</v>
      </c>
      <c r="C834" s="99">
        <v>893.31999999999994</v>
      </c>
      <c r="D834" s="100" t="s">
        <v>1366</v>
      </c>
      <c r="E834">
        <f t="shared" ref="E834:E897" si="13">SUMIF(A:A,A834,C:C)</f>
        <v>10353.449999999999</v>
      </c>
    </row>
    <row r="835" spans="1:5" ht="28.5">
      <c r="A835" s="160">
        <v>21506</v>
      </c>
      <c r="B835" s="145" t="s">
        <v>1510</v>
      </c>
      <c r="C835" s="99">
        <v>93.32</v>
      </c>
      <c r="D835" s="100" t="s">
        <v>1366</v>
      </c>
      <c r="E835">
        <f t="shared" si="13"/>
        <v>496.51</v>
      </c>
    </row>
    <row r="836" spans="1:5" ht="28.5">
      <c r="A836" s="160">
        <v>2150699</v>
      </c>
      <c r="B836" s="145" t="s">
        <v>1755</v>
      </c>
      <c r="C836" s="99">
        <v>93.32</v>
      </c>
      <c r="D836" s="100" t="s">
        <v>1366</v>
      </c>
      <c r="E836">
        <f t="shared" si="13"/>
        <v>213.14</v>
      </c>
    </row>
    <row r="837" spans="1:5" ht="42.75">
      <c r="A837" s="160">
        <v>21508</v>
      </c>
      <c r="B837" s="145" t="s">
        <v>1756</v>
      </c>
      <c r="C837" s="99">
        <v>800</v>
      </c>
      <c r="D837" s="100" t="s">
        <v>1366</v>
      </c>
      <c r="E837">
        <f t="shared" si="13"/>
        <v>8805</v>
      </c>
    </row>
    <row r="838" spans="1:5" ht="57">
      <c r="A838" s="160">
        <v>2150899</v>
      </c>
      <c r="B838" s="145" t="s">
        <v>1757</v>
      </c>
      <c r="C838" s="99">
        <v>800</v>
      </c>
      <c r="D838" s="100" t="s">
        <v>1366</v>
      </c>
      <c r="E838">
        <f t="shared" si="13"/>
        <v>6500</v>
      </c>
    </row>
    <row r="839" spans="1:5" ht="28.5">
      <c r="A839" s="160">
        <v>221</v>
      </c>
      <c r="B839" s="145" t="s">
        <v>1541</v>
      </c>
      <c r="C839" s="99">
        <v>442</v>
      </c>
      <c r="D839" s="100" t="s">
        <v>1366</v>
      </c>
      <c r="E839">
        <f t="shared" si="13"/>
        <v>1846.45</v>
      </c>
    </row>
    <row r="840" spans="1:5" ht="28.5">
      <c r="A840" s="160">
        <v>22102</v>
      </c>
      <c r="B840" s="145" t="s">
        <v>1545</v>
      </c>
      <c r="C840" s="99">
        <v>442</v>
      </c>
      <c r="D840" s="100" t="s">
        <v>1366</v>
      </c>
      <c r="E840">
        <f t="shared" si="13"/>
        <v>1844.45</v>
      </c>
    </row>
    <row r="841" spans="1:5" ht="28.5">
      <c r="A841" s="160">
        <v>2210201</v>
      </c>
      <c r="B841" s="145" t="s">
        <v>1546</v>
      </c>
      <c r="C841" s="99">
        <v>360</v>
      </c>
      <c r="D841" s="100" t="s">
        <v>1366</v>
      </c>
      <c r="E841">
        <f t="shared" si="13"/>
        <v>1556.35</v>
      </c>
    </row>
    <row r="842" spans="1:5" ht="14.25">
      <c r="A842" s="160">
        <v>2210202</v>
      </c>
      <c r="B842" s="145" t="s">
        <v>1547</v>
      </c>
      <c r="C842" s="99">
        <v>47</v>
      </c>
      <c r="D842" s="100" t="s">
        <v>1366</v>
      </c>
      <c r="E842">
        <f t="shared" si="13"/>
        <v>173.97</v>
      </c>
    </row>
    <row r="843" spans="1:5" ht="14.25">
      <c r="A843" s="160">
        <v>2210203</v>
      </c>
      <c r="B843" s="145" t="s">
        <v>1548</v>
      </c>
      <c r="C843" s="99">
        <v>35</v>
      </c>
      <c r="D843" s="100" t="s">
        <v>1366</v>
      </c>
      <c r="E843">
        <f t="shared" si="13"/>
        <v>114.13</v>
      </c>
    </row>
    <row r="844" spans="1:5" ht="14.25">
      <c r="A844" s="160">
        <v>227</v>
      </c>
      <c r="B844" s="145" t="s">
        <v>1557</v>
      </c>
      <c r="C844" s="99">
        <v>500</v>
      </c>
      <c r="D844" s="100" t="s">
        <v>1366</v>
      </c>
      <c r="E844">
        <f t="shared" si="13"/>
        <v>1500</v>
      </c>
    </row>
    <row r="845" spans="1:5" ht="14.25">
      <c r="A845" s="160">
        <v>229</v>
      </c>
      <c r="B845" s="145" t="s">
        <v>1527</v>
      </c>
      <c r="C845" s="99">
        <v>1000</v>
      </c>
      <c r="D845" s="100" t="s">
        <v>1366</v>
      </c>
      <c r="E845">
        <f t="shared" si="13"/>
        <v>1000</v>
      </c>
    </row>
    <row r="846" spans="1:5" ht="14.25">
      <c r="A846" s="160">
        <v>22999</v>
      </c>
      <c r="B846" s="145" t="s">
        <v>1527</v>
      </c>
      <c r="C846" s="99">
        <v>1000</v>
      </c>
      <c r="D846" s="100" t="s">
        <v>1366</v>
      </c>
      <c r="E846">
        <f t="shared" si="13"/>
        <v>1000</v>
      </c>
    </row>
    <row r="847" spans="1:5" ht="14.25">
      <c r="A847" s="161">
        <v>201</v>
      </c>
      <c r="B847" s="146" t="s">
        <v>1580</v>
      </c>
      <c r="C847" s="112">
        <v>2680.4100000000003</v>
      </c>
      <c r="D847" s="113" t="s">
        <v>1135</v>
      </c>
      <c r="E847">
        <f t="shared" si="13"/>
        <v>31424.95</v>
      </c>
    </row>
    <row r="848" spans="1:5" ht="14.25">
      <c r="A848" s="161">
        <v>20101</v>
      </c>
      <c r="B848" s="146" t="s">
        <v>1120</v>
      </c>
      <c r="C848" s="112">
        <v>73.180000000000007</v>
      </c>
      <c r="D848" s="113" t="s">
        <v>1135</v>
      </c>
      <c r="E848">
        <f t="shared" si="13"/>
        <v>260.59000000000003</v>
      </c>
    </row>
    <row r="849" spans="1:5" ht="14.25">
      <c r="A849" s="161">
        <v>2010101</v>
      </c>
      <c r="B849" s="146" t="s">
        <v>1121</v>
      </c>
      <c r="C849" s="114">
        <v>32.380000000000003</v>
      </c>
      <c r="D849" s="113" t="s">
        <v>1135</v>
      </c>
      <c r="E849">
        <f t="shared" si="13"/>
        <v>204.79</v>
      </c>
    </row>
    <row r="850" spans="1:5" ht="14.25">
      <c r="A850" s="161">
        <v>2010108</v>
      </c>
      <c r="B850" s="146" t="s">
        <v>1758</v>
      </c>
      <c r="C850" s="114">
        <v>40.799999999999997</v>
      </c>
      <c r="D850" s="113" t="s">
        <v>1135</v>
      </c>
      <c r="E850">
        <f t="shared" si="13"/>
        <v>45.8</v>
      </c>
    </row>
    <row r="851" spans="1:5" ht="14.25">
      <c r="A851" s="161">
        <v>20102</v>
      </c>
      <c r="B851" s="146" t="s">
        <v>1129</v>
      </c>
      <c r="C851" s="114">
        <v>23.87</v>
      </c>
      <c r="D851" s="113" t="s">
        <v>1135</v>
      </c>
      <c r="E851">
        <f t="shared" si="13"/>
        <v>90.34</v>
      </c>
    </row>
    <row r="852" spans="1:5" ht="14.25">
      <c r="A852" s="161">
        <v>2010201</v>
      </c>
      <c r="B852" s="146" t="s">
        <v>1121</v>
      </c>
      <c r="C852" s="114">
        <v>23.87</v>
      </c>
      <c r="D852" s="113" t="s">
        <v>1135</v>
      </c>
      <c r="E852">
        <f t="shared" si="13"/>
        <v>65.34</v>
      </c>
    </row>
    <row r="853" spans="1:5" ht="14.25">
      <c r="A853" s="161">
        <v>20103</v>
      </c>
      <c r="B853" s="146" t="s">
        <v>1131</v>
      </c>
      <c r="C853" s="114">
        <v>1523.01</v>
      </c>
      <c r="D853" s="113" t="s">
        <v>1135</v>
      </c>
      <c r="E853">
        <f t="shared" si="13"/>
        <v>25023.1</v>
      </c>
    </row>
    <row r="854" spans="1:5" ht="14.25">
      <c r="A854" s="161">
        <v>2010301</v>
      </c>
      <c r="B854" s="146" t="s">
        <v>1121</v>
      </c>
      <c r="C854" s="114">
        <v>402.11</v>
      </c>
      <c r="D854" s="113" t="s">
        <v>1135</v>
      </c>
      <c r="E854">
        <f t="shared" si="13"/>
        <v>20323.7</v>
      </c>
    </row>
    <row r="855" spans="1:5" ht="14.25">
      <c r="A855" s="161">
        <v>2010302</v>
      </c>
      <c r="B855" s="146" t="s">
        <v>1122</v>
      </c>
      <c r="C855" s="114">
        <v>556.21</v>
      </c>
      <c r="D855" s="113" t="s">
        <v>1135</v>
      </c>
      <c r="E855">
        <f t="shared" si="13"/>
        <v>1621.21</v>
      </c>
    </row>
    <row r="856" spans="1:5" ht="14.25">
      <c r="A856" s="161">
        <v>2010305</v>
      </c>
      <c r="B856" s="146" t="s">
        <v>1133</v>
      </c>
      <c r="C856" s="114">
        <v>233.14</v>
      </c>
      <c r="D856" s="113" t="s">
        <v>1135</v>
      </c>
      <c r="E856">
        <f t="shared" si="13"/>
        <v>233.14</v>
      </c>
    </row>
    <row r="857" spans="1:5" ht="14.25">
      <c r="A857" s="161">
        <v>2010308</v>
      </c>
      <c r="B857" s="146" t="s">
        <v>1680</v>
      </c>
      <c r="C857" s="114">
        <v>31.550000000000004</v>
      </c>
      <c r="D857" s="113" t="s">
        <v>1135</v>
      </c>
      <c r="E857">
        <f t="shared" si="13"/>
        <v>204.05</v>
      </c>
    </row>
    <row r="858" spans="1:5" ht="14.25">
      <c r="A858" s="161">
        <v>2010399</v>
      </c>
      <c r="B858" s="146" t="s">
        <v>1137</v>
      </c>
      <c r="C858" s="114">
        <v>300</v>
      </c>
      <c r="D858" s="113" t="s">
        <v>1135</v>
      </c>
      <c r="E858">
        <f t="shared" si="13"/>
        <v>2123</v>
      </c>
    </row>
    <row r="859" spans="1:5" ht="14.25">
      <c r="A859" s="161">
        <v>20105</v>
      </c>
      <c r="B859" s="146" t="s">
        <v>1142</v>
      </c>
      <c r="C859" s="114">
        <v>105.79</v>
      </c>
      <c r="D859" s="113" t="s">
        <v>1135</v>
      </c>
      <c r="E859">
        <f t="shared" si="13"/>
        <v>389.79</v>
      </c>
    </row>
    <row r="860" spans="1:5" ht="14.25">
      <c r="A860" s="161">
        <v>2010501</v>
      </c>
      <c r="B860" s="146" t="s">
        <v>1121</v>
      </c>
      <c r="C860" s="114">
        <v>50.99</v>
      </c>
      <c r="D860" s="113" t="s">
        <v>1135</v>
      </c>
      <c r="E860">
        <f t="shared" si="13"/>
        <v>58.99</v>
      </c>
    </row>
    <row r="861" spans="1:5" ht="14.25">
      <c r="A861" s="161">
        <v>2010505</v>
      </c>
      <c r="B861" s="146" t="s">
        <v>1144</v>
      </c>
      <c r="C861" s="114">
        <v>22.3</v>
      </c>
      <c r="D861" s="113" t="s">
        <v>1135</v>
      </c>
      <c r="E861">
        <f t="shared" si="13"/>
        <v>22.3</v>
      </c>
    </row>
    <row r="862" spans="1:5" ht="14.25">
      <c r="A862" s="161">
        <v>2010507</v>
      </c>
      <c r="B862" s="146" t="s">
        <v>1681</v>
      </c>
      <c r="C862" s="114">
        <v>32.5</v>
      </c>
      <c r="D862" s="113" t="s">
        <v>1135</v>
      </c>
      <c r="E862">
        <f t="shared" si="13"/>
        <v>83.5</v>
      </c>
    </row>
    <row r="863" spans="1:5" ht="14.25">
      <c r="A863" s="161">
        <v>20106</v>
      </c>
      <c r="B863" s="146" t="s">
        <v>1759</v>
      </c>
      <c r="C863" s="114">
        <v>105.91</v>
      </c>
      <c r="D863" s="113" t="s">
        <v>1135</v>
      </c>
      <c r="E863">
        <f t="shared" si="13"/>
        <v>719.19999999999993</v>
      </c>
    </row>
    <row r="864" spans="1:5" ht="14.25">
      <c r="A864" s="161">
        <v>2010601</v>
      </c>
      <c r="B864" s="146" t="s">
        <v>1121</v>
      </c>
      <c r="C864" s="114">
        <v>88.91</v>
      </c>
      <c r="D864" s="113" t="s">
        <v>1135</v>
      </c>
      <c r="E864">
        <f t="shared" si="13"/>
        <v>280.90999999999997</v>
      </c>
    </row>
    <row r="865" spans="1:5" ht="14.25">
      <c r="A865" s="161">
        <v>2010699</v>
      </c>
      <c r="B865" s="146" t="s">
        <v>1151</v>
      </c>
      <c r="C865" s="114">
        <v>17</v>
      </c>
      <c r="D865" s="113" t="s">
        <v>1135</v>
      </c>
      <c r="E865">
        <f t="shared" si="13"/>
        <v>413.28999999999996</v>
      </c>
    </row>
    <row r="866" spans="1:5" ht="14.25">
      <c r="A866" s="161">
        <v>20108</v>
      </c>
      <c r="B866" s="146" t="s">
        <v>1156</v>
      </c>
      <c r="C866" s="114">
        <v>19.21</v>
      </c>
      <c r="D866" s="113" t="s">
        <v>1135</v>
      </c>
      <c r="E866">
        <f t="shared" si="13"/>
        <v>257.16999999999996</v>
      </c>
    </row>
    <row r="867" spans="1:5" ht="14.25">
      <c r="A867" s="161">
        <v>2010801</v>
      </c>
      <c r="B867" s="146" t="s">
        <v>1121</v>
      </c>
      <c r="C867" s="114">
        <v>19.21</v>
      </c>
      <c r="D867" s="113" t="s">
        <v>1135</v>
      </c>
      <c r="E867">
        <f t="shared" si="13"/>
        <v>124.21000000000001</v>
      </c>
    </row>
    <row r="868" spans="1:5" ht="14.25">
      <c r="A868" s="161">
        <v>20111</v>
      </c>
      <c r="B868" s="146" t="s">
        <v>1168</v>
      </c>
      <c r="C868" s="114">
        <v>45.260000000000005</v>
      </c>
      <c r="D868" s="113" t="s">
        <v>1135</v>
      </c>
      <c r="E868">
        <f t="shared" si="13"/>
        <v>378.55999999999995</v>
      </c>
    </row>
    <row r="869" spans="1:5" ht="14.25">
      <c r="A869" s="161">
        <v>2011101</v>
      </c>
      <c r="B869" s="146" t="s">
        <v>1121</v>
      </c>
      <c r="C869" s="114">
        <v>36.160000000000004</v>
      </c>
      <c r="D869" s="113" t="s">
        <v>1135</v>
      </c>
      <c r="E869">
        <f t="shared" si="13"/>
        <v>40.160000000000004</v>
      </c>
    </row>
    <row r="870" spans="1:5" ht="14.25">
      <c r="A870" s="161">
        <v>2011199</v>
      </c>
      <c r="B870" s="146" t="s">
        <v>1684</v>
      </c>
      <c r="C870" s="114">
        <v>9.1</v>
      </c>
      <c r="D870" s="113" t="s">
        <v>1135</v>
      </c>
      <c r="E870">
        <f t="shared" si="13"/>
        <v>313.39999999999998</v>
      </c>
    </row>
    <row r="871" spans="1:5" ht="14.25">
      <c r="A871" s="161">
        <v>20129</v>
      </c>
      <c r="B871" s="146" t="s">
        <v>1191</v>
      </c>
      <c r="C871" s="114">
        <v>66.960000000000008</v>
      </c>
      <c r="D871" s="113" t="s">
        <v>1135</v>
      </c>
      <c r="E871">
        <f t="shared" si="13"/>
        <v>762.53</v>
      </c>
    </row>
    <row r="872" spans="1:5" ht="14.25">
      <c r="A872" s="161">
        <v>2012901</v>
      </c>
      <c r="B872" s="146" t="s">
        <v>1121</v>
      </c>
      <c r="C872" s="114">
        <v>35.71</v>
      </c>
      <c r="D872" s="113" t="s">
        <v>1135</v>
      </c>
      <c r="E872">
        <f t="shared" si="13"/>
        <v>138.71</v>
      </c>
    </row>
    <row r="873" spans="1:5" ht="14.25">
      <c r="A873" s="161">
        <v>2012999</v>
      </c>
      <c r="B873" s="146" t="s">
        <v>1193</v>
      </c>
      <c r="C873" s="114">
        <v>31.25</v>
      </c>
      <c r="D873" s="113" t="s">
        <v>1135</v>
      </c>
      <c r="E873">
        <f t="shared" si="13"/>
        <v>568.81999999999994</v>
      </c>
    </row>
    <row r="874" spans="1:5" ht="14.25">
      <c r="A874" s="161">
        <v>20131</v>
      </c>
      <c r="B874" s="146" t="s">
        <v>1694</v>
      </c>
      <c r="C874" s="114">
        <v>48.24</v>
      </c>
      <c r="D874" s="113" t="s">
        <v>1135</v>
      </c>
      <c r="E874">
        <f t="shared" si="13"/>
        <v>148.24</v>
      </c>
    </row>
    <row r="875" spans="1:5" ht="14.25">
      <c r="A875" s="161">
        <v>2013101</v>
      </c>
      <c r="B875" s="146" t="s">
        <v>1121</v>
      </c>
      <c r="C875" s="114">
        <v>48.24</v>
      </c>
      <c r="D875" s="113" t="s">
        <v>1135</v>
      </c>
      <c r="E875">
        <f t="shared" si="13"/>
        <v>148.24</v>
      </c>
    </row>
    <row r="876" spans="1:5" ht="14.25">
      <c r="A876" s="161">
        <v>20132</v>
      </c>
      <c r="B876" s="146" t="s">
        <v>1196</v>
      </c>
      <c r="C876" s="114">
        <v>319.79000000000002</v>
      </c>
      <c r="D876" s="113" t="s">
        <v>1135</v>
      </c>
      <c r="E876">
        <f t="shared" si="13"/>
        <v>1081.55</v>
      </c>
    </row>
    <row r="877" spans="1:5" ht="14.25">
      <c r="A877" s="161">
        <v>2013201</v>
      </c>
      <c r="B877" s="146" t="s">
        <v>1121</v>
      </c>
      <c r="C877" s="114">
        <v>34.79</v>
      </c>
      <c r="D877" s="113" t="s">
        <v>1135</v>
      </c>
      <c r="E877">
        <f t="shared" si="13"/>
        <v>38.79</v>
      </c>
    </row>
    <row r="878" spans="1:5" ht="14.25">
      <c r="A878" s="161">
        <v>2013299</v>
      </c>
      <c r="B878" s="146" t="s">
        <v>1686</v>
      </c>
      <c r="C878" s="114">
        <v>285</v>
      </c>
      <c r="D878" s="113" t="s">
        <v>1135</v>
      </c>
      <c r="E878">
        <f t="shared" si="13"/>
        <v>738.76</v>
      </c>
    </row>
    <row r="879" spans="1:5" ht="14.25">
      <c r="A879" s="161">
        <v>20133</v>
      </c>
      <c r="B879" s="146" t="s">
        <v>1198</v>
      </c>
      <c r="C879" s="114">
        <v>277.12</v>
      </c>
      <c r="D879" s="113" t="s">
        <v>1135</v>
      </c>
      <c r="E879">
        <f t="shared" si="13"/>
        <v>1173.03</v>
      </c>
    </row>
    <row r="880" spans="1:5" ht="14.25">
      <c r="A880" s="161">
        <v>2013301</v>
      </c>
      <c r="B880" s="146" t="s">
        <v>1121</v>
      </c>
      <c r="C880" s="114">
        <v>42.120000000000005</v>
      </c>
      <c r="D880" s="113" t="s">
        <v>1135</v>
      </c>
      <c r="E880">
        <f t="shared" si="13"/>
        <v>46.120000000000005</v>
      </c>
    </row>
    <row r="881" spans="1:5" ht="14.25">
      <c r="A881" s="161">
        <v>2013399</v>
      </c>
      <c r="B881" s="146" t="s">
        <v>1687</v>
      </c>
      <c r="C881" s="114">
        <v>235</v>
      </c>
      <c r="D881" s="113" t="s">
        <v>1135</v>
      </c>
      <c r="E881">
        <f t="shared" si="13"/>
        <v>935.91</v>
      </c>
    </row>
    <row r="882" spans="1:5" ht="14.25">
      <c r="A882" s="161">
        <v>20134</v>
      </c>
      <c r="B882" s="146" t="s">
        <v>1200</v>
      </c>
      <c r="C882" s="114">
        <v>3</v>
      </c>
      <c r="D882" s="113" t="s">
        <v>1135</v>
      </c>
      <c r="E882">
        <f t="shared" si="13"/>
        <v>8</v>
      </c>
    </row>
    <row r="883" spans="1:5" ht="14.25">
      <c r="A883" s="161">
        <v>2013499</v>
      </c>
      <c r="B883" s="146" t="s">
        <v>1201</v>
      </c>
      <c r="C883" s="114">
        <v>3</v>
      </c>
      <c r="D883" s="113" t="s">
        <v>1135</v>
      </c>
      <c r="E883">
        <f t="shared" si="13"/>
        <v>8</v>
      </c>
    </row>
    <row r="884" spans="1:5" ht="14.25">
      <c r="A884" s="161">
        <v>20199</v>
      </c>
      <c r="B884" s="146" t="s">
        <v>1203</v>
      </c>
      <c r="C884" s="114">
        <v>69.069999999999993</v>
      </c>
      <c r="D884" s="113" t="s">
        <v>1135</v>
      </c>
      <c r="E884">
        <f t="shared" si="13"/>
        <v>69.069999999999993</v>
      </c>
    </row>
    <row r="885" spans="1:5" ht="14.25">
      <c r="A885" s="161">
        <v>2019999</v>
      </c>
      <c r="B885" s="146" t="s">
        <v>1203</v>
      </c>
      <c r="C885" s="114">
        <v>69.069999999999993</v>
      </c>
      <c r="D885" s="113" t="s">
        <v>1135</v>
      </c>
      <c r="E885">
        <f t="shared" si="13"/>
        <v>69.069999999999993</v>
      </c>
    </row>
    <row r="886" spans="1:5" ht="14.25">
      <c r="A886" s="161">
        <v>204</v>
      </c>
      <c r="B886" s="146" t="s">
        <v>1597</v>
      </c>
      <c r="C886" s="114">
        <v>1523.37</v>
      </c>
      <c r="D886" s="113" t="s">
        <v>1135</v>
      </c>
      <c r="E886">
        <f t="shared" si="13"/>
        <v>7049.36</v>
      </c>
    </row>
    <row r="887" spans="1:5" ht="14.25">
      <c r="A887" s="161">
        <v>20402</v>
      </c>
      <c r="B887" s="146" t="s">
        <v>1214</v>
      </c>
      <c r="C887" s="114">
        <v>1295.53</v>
      </c>
      <c r="D887" s="113" t="s">
        <v>1135</v>
      </c>
      <c r="E887">
        <f t="shared" si="13"/>
        <v>5756.03</v>
      </c>
    </row>
    <row r="888" spans="1:5" ht="14.25">
      <c r="A888" s="161">
        <v>2040201</v>
      </c>
      <c r="B888" s="146" t="s">
        <v>1121</v>
      </c>
      <c r="C888" s="114">
        <v>36.380000000000003</v>
      </c>
      <c r="D888" s="113" t="s">
        <v>1135</v>
      </c>
      <c r="E888">
        <f t="shared" si="13"/>
        <v>36.380000000000003</v>
      </c>
    </row>
    <row r="889" spans="1:5" ht="14.25">
      <c r="A889" s="161">
        <v>2040204</v>
      </c>
      <c r="B889" s="146" t="s">
        <v>1669</v>
      </c>
      <c r="C889" s="114">
        <v>940.65</v>
      </c>
      <c r="D889" s="113" t="s">
        <v>1135</v>
      </c>
      <c r="E889">
        <f t="shared" si="13"/>
        <v>4510.1499999999996</v>
      </c>
    </row>
    <row r="890" spans="1:5" ht="14.25">
      <c r="A890" s="161">
        <v>2040299</v>
      </c>
      <c r="B890" s="146" t="s">
        <v>1218</v>
      </c>
      <c r="C890" s="114">
        <v>318.5</v>
      </c>
      <c r="D890" s="113" t="s">
        <v>1135</v>
      </c>
      <c r="E890">
        <f t="shared" si="13"/>
        <v>1096.5</v>
      </c>
    </row>
    <row r="891" spans="1:5" ht="14.25">
      <c r="A891" s="161">
        <v>20406</v>
      </c>
      <c r="B891" s="146" t="s">
        <v>1221</v>
      </c>
      <c r="C891" s="114">
        <v>78.84</v>
      </c>
      <c r="D891" s="113" t="s">
        <v>1135</v>
      </c>
      <c r="E891">
        <f t="shared" si="13"/>
        <v>492.36</v>
      </c>
    </row>
    <row r="892" spans="1:5" ht="14.25">
      <c r="A892" s="161">
        <v>2040601</v>
      </c>
      <c r="B892" s="146" t="s">
        <v>1121</v>
      </c>
      <c r="C892" s="114">
        <v>18.169999999999998</v>
      </c>
      <c r="D892" s="113" t="s">
        <v>1135</v>
      </c>
      <c r="E892">
        <f t="shared" si="13"/>
        <v>18.169999999999998</v>
      </c>
    </row>
    <row r="893" spans="1:5" ht="14.25">
      <c r="A893" s="161">
        <v>2040604</v>
      </c>
      <c r="B893" s="146" t="s">
        <v>1222</v>
      </c>
      <c r="C893" s="114">
        <v>30.67</v>
      </c>
      <c r="D893" s="113" t="s">
        <v>1135</v>
      </c>
      <c r="E893">
        <f t="shared" si="13"/>
        <v>373.49</v>
      </c>
    </row>
    <row r="894" spans="1:5" ht="14.25">
      <c r="A894" s="161">
        <v>2040605</v>
      </c>
      <c r="B894" s="146" t="s">
        <v>1223</v>
      </c>
      <c r="C894" s="114">
        <v>30</v>
      </c>
      <c r="D894" s="113" t="s">
        <v>1135</v>
      </c>
      <c r="E894">
        <f t="shared" si="13"/>
        <v>46.7</v>
      </c>
    </row>
    <row r="895" spans="1:5" ht="14.25">
      <c r="A895" s="161">
        <v>20499</v>
      </c>
      <c r="B895" s="146" t="s">
        <v>1575</v>
      </c>
      <c r="C895" s="114">
        <v>149</v>
      </c>
      <c r="D895" s="113" t="s">
        <v>1135</v>
      </c>
      <c r="E895">
        <f t="shared" si="13"/>
        <v>800.97</v>
      </c>
    </row>
    <row r="896" spans="1:5" ht="14.25">
      <c r="A896" s="161">
        <v>2049901</v>
      </c>
      <c r="B896" s="146" t="s">
        <v>1575</v>
      </c>
      <c r="C896" s="114">
        <v>149</v>
      </c>
      <c r="D896" s="113" t="s">
        <v>1135</v>
      </c>
      <c r="E896">
        <f t="shared" si="13"/>
        <v>797.87</v>
      </c>
    </row>
    <row r="897" spans="1:5" ht="14.25">
      <c r="A897" s="161">
        <v>205</v>
      </c>
      <c r="B897" s="146" t="s">
        <v>1231</v>
      </c>
      <c r="C897" s="114">
        <v>429.73</v>
      </c>
      <c r="D897" s="113" t="s">
        <v>1135</v>
      </c>
      <c r="E897">
        <f t="shared" si="13"/>
        <v>10637.18</v>
      </c>
    </row>
    <row r="898" spans="1:5" ht="14.25">
      <c r="A898" s="161">
        <v>20501</v>
      </c>
      <c r="B898" s="146" t="s">
        <v>1232</v>
      </c>
      <c r="C898" s="114">
        <v>89.96</v>
      </c>
      <c r="D898" s="113" t="s">
        <v>1135</v>
      </c>
      <c r="E898">
        <f t="shared" ref="E898:E961" si="14">SUMIF(A:A,A898,C:C)</f>
        <v>4469.96</v>
      </c>
    </row>
    <row r="899" spans="1:5" ht="14.25">
      <c r="A899" s="161">
        <v>2050101</v>
      </c>
      <c r="B899" s="146" t="s">
        <v>1121</v>
      </c>
      <c r="C899" s="114">
        <v>66.27</v>
      </c>
      <c r="D899" s="113" t="s">
        <v>1135</v>
      </c>
      <c r="E899">
        <f t="shared" si="14"/>
        <v>269.27</v>
      </c>
    </row>
    <row r="900" spans="1:5" ht="14.25">
      <c r="A900" s="161">
        <v>2050199</v>
      </c>
      <c r="B900" s="146" t="s">
        <v>1236</v>
      </c>
      <c r="C900" s="114">
        <v>23.69</v>
      </c>
      <c r="D900" s="113" t="s">
        <v>1135</v>
      </c>
      <c r="E900">
        <f t="shared" si="14"/>
        <v>3700.69</v>
      </c>
    </row>
    <row r="901" spans="1:5" ht="14.25">
      <c r="A901" s="161">
        <v>20502</v>
      </c>
      <c r="B901" s="146" t="s">
        <v>1237</v>
      </c>
      <c r="C901" s="114">
        <v>339.77</v>
      </c>
      <c r="D901" s="113" t="s">
        <v>1135</v>
      </c>
      <c r="E901">
        <f t="shared" si="14"/>
        <v>6151.2200000000012</v>
      </c>
    </row>
    <row r="902" spans="1:5" ht="14.25">
      <c r="A902" s="161">
        <v>2050201</v>
      </c>
      <c r="B902" s="146" t="s">
        <v>1238</v>
      </c>
      <c r="C902" s="114">
        <v>234.77</v>
      </c>
      <c r="D902" s="113" t="s">
        <v>1135</v>
      </c>
      <c r="E902">
        <f t="shared" si="14"/>
        <v>1877.37</v>
      </c>
    </row>
    <row r="903" spans="1:5" ht="14.25">
      <c r="A903" s="161">
        <v>2050203</v>
      </c>
      <c r="B903" s="146" t="s">
        <v>1234</v>
      </c>
      <c r="C903" s="114">
        <v>105</v>
      </c>
      <c r="D903" s="113" t="s">
        <v>1135</v>
      </c>
      <c r="E903">
        <f t="shared" si="14"/>
        <v>288</v>
      </c>
    </row>
    <row r="904" spans="1:5" ht="14.25">
      <c r="A904" s="161">
        <v>206</v>
      </c>
      <c r="B904" s="146" t="s">
        <v>1603</v>
      </c>
      <c r="C904" s="114">
        <v>61.02</v>
      </c>
      <c r="D904" s="113" t="s">
        <v>1135</v>
      </c>
      <c r="E904">
        <f t="shared" si="14"/>
        <v>686.4</v>
      </c>
    </row>
    <row r="905" spans="1:5" ht="14.25">
      <c r="A905" s="161">
        <v>20601</v>
      </c>
      <c r="B905" s="146" t="s">
        <v>1260</v>
      </c>
      <c r="C905" s="114">
        <v>61.02</v>
      </c>
      <c r="D905" s="113" t="s">
        <v>1135</v>
      </c>
      <c r="E905">
        <f t="shared" si="14"/>
        <v>314.02</v>
      </c>
    </row>
    <row r="906" spans="1:5" ht="14.25">
      <c r="A906" s="161">
        <v>2060101</v>
      </c>
      <c r="B906" s="146" t="s">
        <v>1121</v>
      </c>
      <c r="C906" s="114">
        <v>61.02</v>
      </c>
      <c r="D906" s="113" t="s">
        <v>1135</v>
      </c>
      <c r="E906">
        <f t="shared" si="14"/>
        <v>144.02000000000001</v>
      </c>
    </row>
    <row r="907" spans="1:5" ht="14.25">
      <c r="A907" s="161">
        <v>207</v>
      </c>
      <c r="B907" s="146" t="s">
        <v>1604</v>
      </c>
      <c r="C907" s="114">
        <v>103.47</v>
      </c>
      <c r="D907" s="113" t="s">
        <v>1135</v>
      </c>
      <c r="E907">
        <f t="shared" si="14"/>
        <v>663.72</v>
      </c>
    </row>
    <row r="908" spans="1:5" ht="14.25">
      <c r="A908" s="161">
        <v>20701</v>
      </c>
      <c r="B908" s="146" t="s">
        <v>1275</v>
      </c>
      <c r="C908" s="114">
        <v>94.97</v>
      </c>
      <c r="D908" s="113" t="s">
        <v>1135</v>
      </c>
      <c r="E908">
        <f t="shared" si="14"/>
        <v>547.12</v>
      </c>
    </row>
    <row r="909" spans="1:5" ht="14.25">
      <c r="A909" s="161">
        <v>2070101</v>
      </c>
      <c r="B909" s="146" t="s">
        <v>1121</v>
      </c>
      <c r="C909" s="114">
        <v>57.019999999999996</v>
      </c>
      <c r="D909" s="113" t="s">
        <v>1135</v>
      </c>
      <c r="E909">
        <f t="shared" si="14"/>
        <v>57.019999999999996</v>
      </c>
    </row>
    <row r="910" spans="1:5" ht="14.25">
      <c r="A910" s="161">
        <v>2070109</v>
      </c>
      <c r="B910" s="146" t="s">
        <v>1280</v>
      </c>
      <c r="C910" s="114">
        <v>37.950000000000003</v>
      </c>
      <c r="D910" s="113" t="s">
        <v>1135</v>
      </c>
      <c r="E910">
        <f t="shared" si="14"/>
        <v>404.85999999999996</v>
      </c>
    </row>
    <row r="911" spans="1:5" ht="14.25">
      <c r="A911" s="161">
        <v>20703</v>
      </c>
      <c r="B911" s="146" t="s">
        <v>1286</v>
      </c>
      <c r="C911" s="114">
        <v>8.5</v>
      </c>
      <c r="D911" s="113" t="s">
        <v>1135</v>
      </c>
      <c r="E911">
        <f t="shared" si="14"/>
        <v>96.6</v>
      </c>
    </row>
    <row r="912" spans="1:5" ht="14.25">
      <c r="A912" s="161">
        <v>2070308</v>
      </c>
      <c r="B912" s="146" t="s">
        <v>1288</v>
      </c>
      <c r="C912" s="114">
        <v>8.5</v>
      </c>
      <c r="D912" s="113" t="s">
        <v>1135</v>
      </c>
      <c r="E912">
        <f t="shared" si="14"/>
        <v>89.5</v>
      </c>
    </row>
    <row r="913" spans="1:5" ht="14.25">
      <c r="A913" s="161">
        <v>208</v>
      </c>
      <c r="B913" s="146" t="s">
        <v>1607</v>
      </c>
      <c r="C913" s="114">
        <v>1246.47</v>
      </c>
      <c r="D913" s="113" t="s">
        <v>1135</v>
      </c>
      <c r="E913">
        <f t="shared" si="14"/>
        <v>23917.63</v>
      </c>
    </row>
    <row r="914" spans="1:5" ht="14.25">
      <c r="A914" s="161">
        <v>20801</v>
      </c>
      <c r="B914" s="146" t="s">
        <v>1298</v>
      </c>
      <c r="C914" s="114">
        <v>540.72</v>
      </c>
      <c r="D914" s="113" t="s">
        <v>1135</v>
      </c>
      <c r="E914">
        <f t="shared" si="14"/>
        <v>8091.2800000000007</v>
      </c>
    </row>
    <row r="915" spans="1:5" ht="14.25">
      <c r="A915" s="161">
        <v>2080101</v>
      </c>
      <c r="B915" s="146" t="s">
        <v>1121</v>
      </c>
      <c r="C915" s="114">
        <v>172.76999999999998</v>
      </c>
      <c r="D915" s="113" t="s">
        <v>1135</v>
      </c>
      <c r="E915">
        <f t="shared" si="14"/>
        <v>1392.77</v>
      </c>
    </row>
    <row r="916" spans="1:5" ht="14.25">
      <c r="A916" s="161">
        <v>2080104</v>
      </c>
      <c r="B916" s="146" t="s">
        <v>1301</v>
      </c>
      <c r="C916" s="114">
        <v>7.95</v>
      </c>
      <c r="D916" s="113" t="s">
        <v>1135</v>
      </c>
      <c r="E916">
        <f t="shared" si="14"/>
        <v>7.95</v>
      </c>
    </row>
    <row r="917" spans="1:5" ht="14.25">
      <c r="A917" s="161">
        <v>2080199</v>
      </c>
      <c r="B917" s="146" t="s">
        <v>1306</v>
      </c>
      <c r="C917" s="114">
        <v>360</v>
      </c>
      <c r="D917" s="113" t="s">
        <v>1135</v>
      </c>
      <c r="E917">
        <f t="shared" si="14"/>
        <v>6244.46</v>
      </c>
    </row>
    <row r="918" spans="1:5" ht="14.25">
      <c r="A918" s="161">
        <v>20802</v>
      </c>
      <c r="B918" s="146" t="s">
        <v>1308</v>
      </c>
      <c r="C918" s="114">
        <v>228.17000000000002</v>
      </c>
      <c r="D918" s="113" t="s">
        <v>1135</v>
      </c>
      <c r="E918">
        <f t="shared" si="14"/>
        <v>4609.01</v>
      </c>
    </row>
    <row r="919" spans="1:5" ht="14.25">
      <c r="A919" s="161">
        <v>2080201</v>
      </c>
      <c r="B919" s="146" t="s">
        <v>1121</v>
      </c>
      <c r="C919" s="114">
        <v>62.67</v>
      </c>
      <c r="D919" s="113" t="s">
        <v>1135</v>
      </c>
      <c r="E919">
        <f t="shared" si="14"/>
        <v>916.67</v>
      </c>
    </row>
    <row r="920" spans="1:5" ht="14.25">
      <c r="A920" s="161">
        <v>2080204</v>
      </c>
      <c r="B920" s="146" t="s">
        <v>1309</v>
      </c>
      <c r="C920" s="114">
        <v>16.7</v>
      </c>
      <c r="D920" s="113" t="s">
        <v>1135</v>
      </c>
      <c r="E920">
        <f t="shared" si="14"/>
        <v>39.700000000000003</v>
      </c>
    </row>
    <row r="921" spans="1:5" ht="14.25">
      <c r="A921" s="161">
        <v>2080205</v>
      </c>
      <c r="B921" s="146" t="s">
        <v>1310</v>
      </c>
      <c r="C921" s="114">
        <v>13.8</v>
      </c>
      <c r="D921" s="113" t="s">
        <v>1135</v>
      </c>
      <c r="E921">
        <f t="shared" si="14"/>
        <v>88.8</v>
      </c>
    </row>
    <row r="922" spans="1:5" ht="14.25">
      <c r="A922" s="161">
        <v>2080208</v>
      </c>
      <c r="B922" s="146" t="s">
        <v>1313</v>
      </c>
      <c r="C922" s="114">
        <v>40</v>
      </c>
      <c r="D922" s="113" t="s">
        <v>1135</v>
      </c>
      <c r="E922">
        <f t="shared" si="14"/>
        <v>728.5</v>
      </c>
    </row>
    <row r="923" spans="1:5" ht="14.25">
      <c r="A923" s="161">
        <v>2080299</v>
      </c>
      <c r="B923" s="146" t="s">
        <v>1314</v>
      </c>
      <c r="C923" s="114">
        <v>95</v>
      </c>
      <c r="D923" s="113" t="s">
        <v>1135</v>
      </c>
      <c r="E923">
        <f t="shared" si="14"/>
        <v>2805.3399999999997</v>
      </c>
    </row>
    <row r="924" spans="1:5" ht="14.25">
      <c r="A924" s="161">
        <v>20808</v>
      </c>
      <c r="B924" s="146" t="s">
        <v>1331</v>
      </c>
      <c r="C924" s="114">
        <v>206.2</v>
      </c>
      <c r="D924" s="113" t="s">
        <v>1135</v>
      </c>
      <c r="E924">
        <f t="shared" si="14"/>
        <v>2524.3999999999996</v>
      </c>
    </row>
    <row r="925" spans="1:5" ht="14.25">
      <c r="A925" s="161">
        <v>2080801</v>
      </c>
      <c r="B925" s="146" t="s">
        <v>1332</v>
      </c>
      <c r="C925" s="114">
        <v>14.3</v>
      </c>
      <c r="D925" s="113" t="s">
        <v>1135</v>
      </c>
      <c r="E925">
        <f t="shared" si="14"/>
        <v>88.5</v>
      </c>
    </row>
    <row r="926" spans="1:5" ht="14.25">
      <c r="A926" s="161">
        <v>2080802</v>
      </c>
      <c r="B926" s="146" t="s">
        <v>1333</v>
      </c>
      <c r="C926" s="114">
        <v>47.5</v>
      </c>
      <c r="D926" s="113" t="s">
        <v>1135</v>
      </c>
      <c r="E926">
        <f t="shared" si="14"/>
        <v>314.5</v>
      </c>
    </row>
    <row r="927" spans="1:5" ht="14.25">
      <c r="A927" s="161">
        <v>2080803</v>
      </c>
      <c r="B927" s="146" t="s">
        <v>1760</v>
      </c>
      <c r="C927" s="114">
        <v>19.399999999999999</v>
      </c>
      <c r="D927" s="113" t="s">
        <v>1135</v>
      </c>
      <c r="E927">
        <f t="shared" si="14"/>
        <v>194.4</v>
      </c>
    </row>
    <row r="928" spans="1:5" ht="14.25">
      <c r="A928" s="161">
        <v>2080805</v>
      </c>
      <c r="B928" s="146" t="s">
        <v>1335</v>
      </c>
      <c r="C928" s="114">
        <v>125</v>
      </c>
      <c r="D928" s="113" t="s">
        <v>1135</v>
      </c>
      <c r="E928">
        <f t="shared" si="14"/>
        <v>435</v>
      </c>
    </row>
    <row r="929" spans="1:5" ht="14.25">
      <c r="A929" s="161">
        <v>20809</v>
      </c>
      <c r="B929" s="146" t="s">
        <v>1338</v>
      </c>
      <c r="C929" s="114">
        <v>18</v>
      </c>
      <c r="D929" s="113" t="s">
        <v>1135</v>
      </c>
      <c r="E929">
        <f t="shared" si="14"/>
        <v>221.1</v>
      </c>
    </row>
    <row r="930" spans="1:5" ht="14.25">
      <c r="A930" s="161">
        <v>2080902</v>
      </c>
      <c r="B930" s="146" t="s">
        <v>1340</v>
      </c>
      <c r="C930" s="114">
        <v>18</v>
      </c>
      <c r="D930" s="113" t="s">
        <v>1135</v>
      </c>
      <c r="E930">
        <f t="shared" si="14"/>
        <v>32</v>
      </c>
    </row>
    <row r="931" spans="1:5" ht="14.25">
      <c r="A931" s="161">
        <v>20810</v>
      </c>
      <c r="B931" s="146" t="s">
        <v>1343</v>
      </c>
      <c r="C931" s="114">
        <v>48.440000000000005</v>
      </c>
      <c r="D931" s="113" t="s">
        <v>1135</v>
      </c>
      <c r="E931">
        <f t="shared" si="14"/>
        <v>2330.2400000000002</v>
      </c>
    </row>
    <row r="932" spans="1:5" ht="14.25">
      <c r="A932" s="161">
        <v>2081002</v>
      </c>
      <c r="B932" s="146" t="s">
        <v>1345</v>
      </c>
      <c r="C932" s="114">
        <v>45.74</v>
      </c>
      <c r="D932" s="113" t="s">
        <v>1135</v>
      </c>
      <c r="E932">
        <f t="shared" si="14"/>
        <v>1287.3399999999999</v>
      </c>
    </row>
    <row r="933" spans="1:5" ht="14.25">
      <c r="A933" s="161">
        <v>2081004</v>
      </c>
      <c r="B933" s="146" t="s">
        <v>1346</v>
      </c>
      <c r="C933" s="114">
        <v>2.7</v>
      </c>
      <c r="D933" s="113" t="s">
        <v>1135</v>
      </c>
      <c r="E933">
        <f t="shared" si="14"/>
        <v>53.7</v>
      </c>
    </row>
    <row r="934" spans="1:5" ht="14.25">
      <c r="A934" s="161">
        <v>20811</v>
      </c>
      <c r="B934" s="146" t="s">
        <v>1349</v>
      </c>
      <c r="C934" s="114">
        <v>42.39</v>
      </c>
      <c r="D934" s="113" t="s">
        <v>1135</v>
      </c>
      <c r="E934">
        <f t="shared" si="14"/>
        <v>400.19</v>
      </c>
    </row>
    <row r="935" spans="1:5" ht="14.25">
      <c r="A935" s="161">
        <v>2081199</v>
      </c>
      <c r="B935" s="146" t="s">
        <v>1353</v>
      </c>
      <c r="C935" s="114">
        <v>42.39</v>
      </c>
      <c r="D935" s="113" t="s">
        <v>1135</v>
      </c>
      <c r="E935">
        <f t="shared" si="14"/>
        <v>209.19</v>
      </c>
    </row>
    <row r="936" spans="1:5" ht="14.25">
      <c r="A936" s="161">
        <v>20819</v>
      </c>
      <c r="B936" s="146" t="s">
        <v>1359</v>
      </c>
      <c r="C936" s="114">
        <v>11.74</v>
      </c>
      <c r="D936" s="113" t="s">
        <v>1135</v>
      </c>
      <c r="E936">
        <f t="shared" si="14"/>
        <v>1543.02</v>
      </c>
    </row>
    <row r="937" spans="1:5" ht="14.25">
      <c r="A937" s="161">
        <v>2081901</v>
      </c>
      <c r="B937" s="146" t="s">
        <v>1360</v>
      </c>
      <c r="C937" s="114">
        <v>3.74</v>
      </c>
      <c r="D937" s="113" t="s">
        <v>1135</v>
      </c>
      <c r="E937">
        <f t="shared" si="14"/>
        <v>439.22</v>
      </c>
    </row>
    <row r="938" spans="1:5" ht="14.25">
      <c r="A938" s="161">
        <v>2081902</v>
      </c>
      <c r="B938" s="146" t="s">
        <v>1361</v>
      </c>
      <c r="C938" s="114">
        <v>8</v>
      </c>
      <c r="D938" s="113" t="s">
        <v>1135</v>
      </c>
      <c r="E938">
        <f t="shared" si="14"/>
        <v>1103.8</v>
      </c>
    </row>
    <row r="939" spans="1:5" ht="14.25">
      <c r="A939" s="161">
        <v>20820</v>
      </c>
      <c r="B939" s="146" t="s">
        <v>1362</v>
      </c>
      <c r="C939" s="114">
        <v>21.41</v>
      </c>
      <c r="D939" s="113" t="s">
        <v>1135</v>
      </c>
      <c r="E939">
        <f t="shared" si="14"/>
        <v>439.41</v>
      </c>
    </row>
    <row r="940" spans="1:5" ht="14.25">
      <c r="A940" s="161">
        <v>2082001</v>
      </c>
      <c r="B940" s="146" t="s">
        <v>1363</v>
      </c>
      <c r="C940" s="114">
        <v>21.41</v>
      </c>
      <c r="D940" s="113" t="s">
        <v>1135</v>
      </c>
      <c r="E940">
        <f t="shared" si="14"/>
        <v>439.41</v>
      </c>
    </row>
    <row r="941" spans="1:5" ht="14.25">
      <c r="A941" s="161">
        <v>20821</v>
      </c>
      <c r="B941" s="146" t="s">
        <v>1576</v>
      </c>
      <c r="C941" s="114">
        <v>40.4</v>
      </c>
      <c r="D941" s="113" t="s">
        <v>1135</v>
      </c>
      <c r="E941">
        <f t="shared" si="14"/>
        <v>188.5</v>
      </c>
    </row>
    <row r="942" spans="1:5" ht="14.25">
      <c r="A942" s="161">
        <v>2082102</v>
      </c>
      <c r="B942" s="146" t="s">
        <v>1367</v>
      </c>
      <c r="C942" s="114">
        <v>40.4</v>
      </c>
      <c r="D942" s="113" t="s">
        <v>1135</v>
      </c>
      <c r="E942">
        <f t="shared" si="14"/>
        <v>187.5</v>
      </c>
    </row>
    <row r="943" spans="1:5" ht="14.25">
      <c r="A943" s="161">
        <v>20825</v>
      </c>
      <c r="B943" s="146" t="s">
        <v>1368</v>
      </c>
      <c r="C943" s="114">
        <v>89</v>
      </c>
      <c r="D943" s="113" t="s">
        <v>1135</v>
      </c>
      <c r="E943">
        <f t="shared" si="14"/>
        <v>507.7</v>
      </c>
    </row>
    <row r="944" spans="1:5" ht="14.25">
      <c r="A944" s="161">
        <v>2082501</v>
      </c>
      <c r="B944" s="146" t="s">
        <v>1354</v>
      </c>
      <c r="C944" s="114">
        <v>89</v>
      </c>
      <c r="D944" s="113" t="s">
        <v>1135</v>
      </c>
      <c r="E944">
        <f t="shared" si="14"/>
        <v>130</v>
      </c>
    </row>
    <row r="945" spans="1:5" ht="14.25">
      <c r="A945" s="161">
        <v>210</v>
      </c>
      <c r="B945" s="146" t="s">
        <v>1371</v>
      </c>
      <c r="C945" s="114">
        <v>1253.5600000000002</v>
      </c>
      <c r="D945" s="113" t="s">
        <v>1135</v>
      </c>
      <c r="E945">
        <f t="shared" si="14"/>
        <v>12825.82</v>
      </c>
    </row>
    <row r="946" spans="1:5" ht="14.25">
      <c r="A946" s="161">
        <v>21003</v>
      </c>
      <c r="B946" s="146" t="s">
        <v>1378</v>
      </c>
      <c r="C946" s="114">
        <v>220</v>
      </c>
      <c r="D946" s="113" t="s">
        <v>1135</v>
      </c>
      <c r="E946">
        <f t="shared" si="14"/>
        <v>4116.3</v>
      </c>
    </row>
    <row r="947" spans="1:5" ht="14.25">
      <c r="A947" s="161">
        <v>2100301</v>
      </c>
      <c r="B947" s="146" t="s">
        <v>1379</v>
      </c>
      <c r="C947" s="114">
        <v>220</v>
      </c>
      <c r="D947" s="113" t="s">
        <v>1135</v>
      </c>
      <c r="E947">
        <f t="shared" si="14"/>
        <v>1270</v>
      </c>
    </row>
    <row r="948" spans="1:5" ht="14.25">
      <c r="A948" s="161">
        <v>21001</v>
      </c>
      <c r="B948" s="146" t="s">
        <v>1761</v>
      </c>
      <c r="C948" s="114">
        <v>273.59000000000003</v>
      </c>
      <c r="D948" s="113" t="s">
        <v>1135</v>
      </c>
      <c r="E948">
        <f t="shared" si="14"/>
        <v>304.43</v>
      </c>
    </row>
    <row r="949" spans="1:5" ht="14.25">
      <c r="A949" s="161">
        <v>2100101</v>
      </c>
      <c r="B949" s="146" t="s">
        <v>1121</v>
      </c>
      <c r="C949" s="114">
        <v>133.59</v>
      </c>
      <c r="D949" s="113" t="s">
        <v>1135</v>
      </c>
      <c r="E949">
        <f t="shared" si="14"/>
        <v>133.59</v>
      </c>
    </row>
    <row r="950" spans="1:5" ht="14.25">
      <c r="A950" s="161">
        <v>2100199</v>
      </c>
      <c r="B950" s="146" t="s">
        <v>1373</v>
      </c>
      <c r="C950" s="114">
        <v>140</v>
      </c>
      <c r="D950" s="113" t="s">
        <v>1135</v>
      </c>
      <c r="E950">
        <f t="shared" si="14"/>
        <v>140</v>
      </c>
    </row>
    <row r="951" spans="1:5" ht="14.25">
      <c r="A951" s="161">
        <v>21005</v>
      </c>
      <c r="B951" s="146" t="s">
        <v>1390</v>
      </c>
      <c r="C951" s="114">
        <v>466.75</v>
      </c>
      <c r="D951" s="113" t="s">
        <v>1135</v>
      </c>
      <c r="E951">
        <f t="shared" si="14"/>
        <v>5557.75</v>
      </c>
    </row>
    <row r="952" spans="1:5" ht="14.25">
      <c r="A952" s="161">
        <v>2100504</v>
      </c>
      <c r="B952" s="146" t="s">
        <v>1762</v>
      </c>
      <c r="C952" s="114">
        <v>0.25</v>
      </c>
      <c r="D952" s="113" t="s">
        <v>1135</v>
      </c>
      <c r="E952">
        <f t="shared" si="14"/>
        <v>0.25</v>
      </c>
    </row>
    <row r="953" spans="1:5" ht="14.25">
      <c r="A953" s="161">
        <v>2100506</v>
      </c>
      <c r="B953" s="146" t="s">
        <v>1395</v>
      </c>
      <c r="C953" s="114">
        <v>460</v>
      </c>
      <c r="D953" s="113" t="s">
        <v>1135</v>
      </c>
      <c r="E953">
        <f t="shared" si="14"/>
        <v>4426</v>
      </c>
    </row>
    <row r="954" spans="1:5" ht="14.25">
      <c r="A954" s="161">
        <v>2100509</v>
      </c>
      <c r="B954" s="146" t="s">
        <v>1397</v>
      </c>
      <c r="C954" s="114">
        <v>6.5</v>
      </c>
      <c r="D954" s="113" t="s">
        <v>1135</v>
      </c>
      <c r="E954">
        <f t="shared" si="14"/>
        <v>46.5</v>
      </c>
    </row>
    <row r="955" spans="1:5" ht="14.25">
      <c r="A955" s="161">
        <v>21010</v>
      </c>
      <c r="B955" s="146" t="s">
        <v>1404</v>
      </c>
      <c r="C955" s="114">
        <v>3.5</v>
      </c>
      <c r="D955" s="113" t="s">
        <v>1135</v>
      </c>
      <c r="E955">
        <f t="shared" si="14"/>
        <v>43.5</v>
      </c>
    </row>
    <row r="956" spans="1:5" ht="14.25">
      <c r="A956" s="161">
        <v>2101016</v>
      </c>
      <c r="B956" s="146" t="s">
        <v>1406</v>
      </c>
      <c r="C956" s="114">
        <v>3.5</v>
      </c>
      <c r="D956" s="113" t="s">
        <v>1135</v>
      </c>
      <c r="E956">
        <f t="shared" si="14"/>
        <v>13.5</v>
      </c>
    </row>
    <row r="957" spans="1:5" ht="14.25">
      <c r="A957" s="161">
        <v>21099</v>
      </c>
      <c r="B957" s="146" t="s">
        <v>1409</v>
      </c>
      <c r="C957" s="114">
        <v>98</v>
      </c>
      <c r="D957" s="113" t="s">
        <v>1135</v>
      </c>
      <c r="E957">
        <f t="shared" si="14"/>
        <v>98</v>
      </c>
    </row>
    <row r="958" spans="1:5" ht="14.25">
      <c r="A958" s="161">
        <v>2109901</v>
      </c>
      <c r="B958" s="146" t="s">
        <v>1409</v>
      </c>
      <c r="C958" s="114">
        <v>98</v>
      </c>
      <c r="D958" s="113" t="s">
        <v>1135</v>
      </c>
      <c r="E958">
        <f t="shared" si="14"/>
        <v>98</v>
      </c>
    </row>
    <row r="959" spans="1:5" ht="14.25">
      <c r="A959" s="161">
        <v>21007</v>
      </c>
      <c r="B959" s="146" t="s">
        <v>1399</v>
      </c>
      <c r="C959" s="114">
        <v>191.72</v>
      </c>
      <c r="D959" s="113" t="s">
        <v>1135</v>
      </c>
      <c r="E959">
        <f t="shared" si="14"/>
        <v>2199.9299999999998</v>
      </c>
    </row>
    <row r="960" spans="1:5" ht="14.25">
      <c r="A960" s="161">
        <v>2100717</v>
      </c>
      <c r="B960" s="146" t="s">
        <v>1401</v>
      </c>
      <c r="C960" s="114">
        <v>183.22</v>
      </c>
      <c r="D960" s="113" t="s">
        <v>1135</v>
      </c>
      <c r="E960">
        <f t="shared" si="14"/>
        <v>562.22</v>
      </c>
    </row>
    <row r="961" spans="1:5" ht="14.25">
      <c r="A961" s="161">
        <v>2100799</v>
      </c>
      <c r="B961" s="146" t="s">
        <v>1403</v>
      </c>
      <c r="C961" s="114">
        <v>8.5</v>
      </c>
      <c r="D961" s="113" t="s">
        <v>1135</v>
      </c>
      <c r="E961">
        <f t="shared" si="14"/>
        <v>394.03000000000003</v>
      </c>
    </row>
    <row r="962" spans="1:5" ht="14.25">
      <c r="A962" s="161">
        <v>212</v>
      </c>
      <c r="B962" s="146" t="s">
        <v>1629</v>
      </c>
      <c r="C962" s="114">
        <v>9198.9599999999991</v>
      </c>
      <c r="D962" s="113" t="s">
        <v>1135</v>
      </c>
      <c r="E962">
        <f t="shared" ref="E962:E1003" si="15">SUMIF(A:A,A962,C:C)</f>
        <v>48187.57</v>
      </c>
    </row>
    <row r="963" spans="1:5" ht="14.25">
      <c r="A963" s="161">
        <v>21201</v>
      </c>
      <c r="B963" s="146" t="s">
        <v>1423</v>
      </c>
      <c r="C963" s="114">
        <v>2148.96</v>
      </c>
      <c r="D963" s="113" t="s">
        <v>1135</v>
      </c>
      <c r="E963">
        <f t="shared" si="15"/>
        <v>13319.57</v>
      </c>
    </row>
    <row r="964" spans="1:5" ht="14.25">
      <c r="A964" s="161">
        <v>2120101</v>
      </c>
      <c r="B964" s="146" t="s">
        <v>1121</v>
      </c>
      <c r="C964" s="114">
        <v>177.5</v>
      </c>
      <c r="D964" s="113" t="s">
        <v>1135</v>
      </c>
      <c r="E964">
        <f t="shared" si="15"/>
        <v>302.5</v>
      </c>
    </row>
    <row r="965" spans="1:5" ht="14.25">
      <c r="A965" s="161">
        <v>2120102</v>
      </c>
      <c r="B965" s="146" t="s">
        <v>1122</v>
      </c>
      <c r="C965" s="114">
        <v>264.5</v>
      </c>
      <c r="D965" s="113" t="s">
        <v>1135</v>
      </c>
      <c r="E965">
        <f t="shared" si="15"/>
        <v>416.88</v>
      </c>
    </row>
    <row r="966" spans="1:5" ht="14.25">
      <c r="A966" s="161">
        <v>2120104</v>
      </c>
      <c r="B966" s="146" t="s">
        <v>1424</v>
      </c>
      <c r="C966" s="114">
        <v>1460.03</v>
      </c>
      <c r="D966" s="113" t="s">
        <v>1135</v>
      </c>
      <c r="E966">
        <f t="shared" si="15"/>
        <v>10238.83</v>
      </c>
    </row>
    <row r="967" spans="1:5" ht="14.25">
      <c r="A967" s="161">
        <v>2120199</v>
      </c>
      <c r="B967" s="146" t="s">
        <v>1427</v>
      </c>
      <c r="C967" s="114">
        <v>246.93</v>
      </c>
      <c r="D967" s="113" t="s">
        <v>1135</v>
      </c>
      <c r="E967">
        <f t="shared" si="15"/>
        <v>1761.3600000000001</v>
      </c>
    </row>
    <row r="968" spans="1:5" ht="14.25">
      <c r="A968" s="161">
        <v>21203</v>
      </c>
      <c r="B968" s="146" t="s">
        <v>1430</v>
      </c>
      <c r="C968" s="114">
        <v>5610</v>
      </c>
      <c r="D968" s="113" t="s">
        <v>1135</v>
      </c>
      <c r="E968">
        <f t="shared" si="15"/>
        <v>26754</v>
      </c>
    </row>
    <row r="969" spans="1:5" ht="14.25">
      <c r="A969" s="161">
        <v>2120303</v>
      </c>
      <c r="B969" s="146" t="s">
        <v>1431</v>
      </c>
      <c r="C969" s="114">
        <v>3062</v>
      </c>
      <c r="D969" s="113" t="s">
        <v>1135</v>
      </c>
      <c r="E969">
        <f t="shared" si="15"/>
        <v>6495</v>
      </c>
    </row>
    <row r="970" spans="1:5" ht="14.25">
      <c r="A970" s="161">
        <v>2120399</v>
      </c>
      <c r="B970" s="146" t="s">
        <v>1675</v>
      </c>
      <c r="C970" s="114">
        <v>2548</v>
      </c>
      <c r="D970" s="113" t="s">
        <v>1135</v>
      </c>
      <c r="E970">
        <f t="shared" si="15"/>
        <v>20259</v>
      </c>
    </row>
    <row r="971" spans="1:5" ht="14.25">
      <c r="A971" s="161">
        <v>21205</v>
      </c>
      <c r="B971" s="146" t="s">
        <v>1433</v>
      </c>
      <c r="C971" s="114">
        <v>1200</v>
      </c>
      <c r="D971" s="113" t="s">
        <v>1135</v>
      </c>
      <c r="E971">
        <f t="shared" si="15"/>
        <v>6566</v>
      </c>
    </row>
    <row r="972" spans="1:5" ht="14.25">
      <c r="A972" s="161">
        <v>2120501</v>
      </c>
      <c r="B972" s="146" t="s">
        <v>1433</v>
      </c>
      <c r="C972" s="114">
        <v>1200</v>
      </c>
      <c r="D972" s="113" t="s">
        <v>1135</v>
      </c>
      <c r="E972">
        <f t="shared" si="15"/>
        <v>6566</v>
      </c>
    </row>
    <row r="973" spans="1:5" ht="14.25">
      <c r="A973" s="161">
        <v>21299</v>
      </c>
      <c r="B973" s="146" t="s">
        <v>1706</v>
      </c>
      <c r="C973" s="114">
        <v>240</v>
      </c>
      <c r="D973" s="113" t="s">
        <v>1135</v>
      </c>
      <c r="E973">
        <f t="shared" si="15"/>
        <v>1100</v>
      </c>
    </row>
    <row r="974" spans="1:5" ht="14.25">
      <c r="A974" s="161">
        <v>2129999</v>
      </c>
      <c r="B974" s="146" t="s">
        <v>1706</v>
      </c>
      <c r="C974" s="114">
        <v>240</v>
      </c>
      <c r="D974" s="113" t="s">
        <v>1135</v>
      </c>
      <c r="E974">
        <f t="shared" si="15"/>
        <v>1100</v>
      </c>
    </row>
    <row r="975" spans="1:5" ht="14.25">
      <c r="A975" s="161">
        <v>213</v>
      </c>
      <c r="B975" s="146" t="s">
        <v>1635</v>
      </c>
      <c r="C975" s="114">
        <v>3098.35</v>
      </c>
      <c r="D975" s="113" t="s">
        <v>1135</v>
      </c>
      <c r="E975">
        <f t="shared" si="15"/>
        <v>11620.69</v>
      </c>
    </row>
    <row r="976" spans="1:5" ht="14.25">
      <c r="A976" s="161">
        <v>21301</v>
      </c>
      <c r="B976" s="146" t="s">
        <v>1449</v>
      </c>
      <c r="C976" s="114">
        <v>379.12</v>
      </c>
      <c r="D976" s="113" t="s">
        <v>1135</v>
      </c>
      <c r="E976">
        <f t="shared" si="15"/>
        <v>3717.75</v>
      </c>
    </row>
    <row r="977" spans="1:5" ht="14.25">
      <c r="A977" s="161">
        <v>2130199</v>
      </c>
      <c r="B977" s="146" t="s">
        <v>1459</v>
      </c>
      <c r="C977" s="114">
        <v>379.12</v>
      </c>
      <c r="D977" s="113" t="s">
        <v>1135</v>
      </c>
      <c r="E977">
        <f t="shared" si="15"/>
        <v>1657.52</v>
      </c>
    </row>
    <row r="978" spans="1:5" ht="14.25">
      <c r="A978" s="161">
        <v>21302</v>
      </c>
      <c r="B978" s="146" t="s">
        <v>1460</v>
      </c>
      <c r="C978" s="114">
        <v>10</v>
      </c>
      <c r="D978" s="113" t="s">
        <v>1135</v>
      </c>
      <c r="E978">
        <f t="shared" si="15"/>
        <v>53</v>
      </c>
    </row>
    <row r="979" spans="1:5" ht="14.25">
      <c r="A979" s="161">
        <v>2130299</v>
      </c>
      <c r="B979" s="146" t="s">
        <v>1466</v>
      </c>
      <c r="C979" s="114">
        <v>10</v>
      </c>
      <c r="D979" s="113" t="s">
        <v>1135</v>
      </c>
      <c r="E979">
        <f t="shared" si="15"/>
        <v>23</v>
      </c>
    </row>
    <row r="980" spans="1:5" ht="14.25">
      <c r="A980" s="161">
        <v>21303</v>
      </c>
      <c r="B980" s="146" t="s">
        <v>1467</v>
      </c>
      <c r="C980" s="114">
        <v>777.5</v>
      </c>
      <c r="D980" s="113" t="s">
        <v>1135</v>
      </c>
      <c r="E980">
        <f t="shared" si="15"/>
        <v>1833.5</v>
      </c>
    </row>
    <row r="981" spans="1:5" ht="14.25">
      <c r="A981" s="161">
        <v>2130305</v>
      </c>
      <c r="B981" s="146" t="s">
        <v>1470</v>
      </c>
      <c r="C981" s="114">
        <v>367</v>
      </c>
      <c r="D981" s="113" t="s">
        <v>1135</v>
      </c>
      <c r="E981">
        <f t="shared" si="15"/>
        <v>817</v>
      </c>
    </row>
    <row r="982" spans="1:5" ht="14.25">
      <c r="A982" s="161">
        <v>2130314</v>
      </c>
      <c r="B982" s="146" t="s">
        <v>1474</v>
      </c>
      <c r="C982" s="114">
        <v>245</v>
      </c>
      <c r="D982" s="113" t="s">
        <v>1135</v>
      </c>
      <c r="E982">
        <f t="shared" si="15"/>
        <v>415</v>
      </c>
    </row>
    <row r="983" spans="1:5" ht="14.25">
      <c r="A983" s="161">
        <v>2130316</v>
      </c>
      <c r="B983" s="146" t="s">
        <v>1476</v>
      </c>
      <c r="C983" s="114">
        <v>165.5</v>
      </c>
      <c r="D983" s="113" t="s">
        <v>1135</v>
      </c>
      <c r="E983">
        <f t="shared" si="15"/>
        <v>235.5</v>
      </c>
    </row>
    <row r="984" spans="1:5" ht="14.25">
      <c r="A984" s="161">
        <v>21307</v>
      </c>
      <c r="B984" s="146" t="s">
        <v>1763</v>
      </c>
      <c r="C984" s="114">
        <v>1931.7299999999998</v>
      </c>
      <c r="D984" s="113" t="s">
        <v>1135</v>
      </c>
      <c r="E984">
        <f t="shared" si="15"/>
        <v>5954.44</v>
      </c>
    </row>
    <row r="985" spans="1:5" ht="14.25">
      <c r="A985" s="161">
        <v>2130705</v>
      </c>
      <c r="B985" s="146" t="s">
        <v>1487</v>
      </c>
      <c r="C985" s="114">
        <v>79.44</v>
      </c>
      <c r="D985" s="113" t="s">
        <v>1135</v>
      </c>
      <c r="E985">
        <f t="shared" si="15"/>
        <v>542.15000000000009</v>
      </c>
    </row>
    <row r="986" spans="1:5" ht="14.25">
      <c r="A986" s="161">
        <v>2130706</v>
      </c>
      <c r="B986" s="146" t="s">
        <v>1764</v>
      </c>
      <c r="C986" s="114">
        <v>1160.3499999999999</v>
      </c>
      <c r="D986" s="113" t="s">
        <v>1135</v>
      </c>
      <c r="E986">
        <f t="shared" si="15"/>
        <v>4460.3500000000004</v>
      </c>
    </row>
    <row r="987" spans="1:5" ht="14.25">
      <c r="A987" s="161">
        <v>2130707</v>
      </c>
      <c r="B987" s="146" t="s">
        <v>1489</v>
      </c>
      <c r="C987" s="114">
        <v>654.64</v>
      </c>
      <c r="D987" s="113" t="s">
        <v>1135</v>
      </c>
      <c r="E987">
        <f t="shared" si="15"/>
        <v>654.64</v>
      </c>
    </row>
    <row r="988" spans="1:5" ht="14.25">
      <c r="A988" s="161">
        <v>2130799</v>
      </c>
      <c r="B988" s="146" t="s">
        <v>1490</v>
      </c>
      <c r="C988" s="114">
        <v>37.299999999999997</v>
      </c>
      <c r="D988" s="113" t="s">
        <v>1135</v>
      </c>
      <c r="E988">
        <f t="shared" si="15"/>
        <v>37.299999999999997</v>
      </c>
    </row>
    <row r="989" spans="1:5" ht="14.25">
      <c r="A989" s="161">
        <v>215</v>
      </c>
      <c r="B989" s="146" t="s">
        <v>1765</v>
      </c>
      <c r="C989" s="114">
        <v>1673.31</v>
      </c>
      <c r="D989" s="113" t="s">
        <v>1135</v>
      </c>
      <c r="E989">
        <f t="shared" si="15"/>
        <v>10353.449999999999</v>
      </c>
    </row>
    <row r="990" spans="1:5" ht="14.25">
      <c r="A990" s="161">
        <v>21505</v>
      </c>
      <c r="B990" s="146" t="s">
        <v>1678</v>
      </c>
      <c r="C990" s="114">
        <v>281.94</v>
      </c>
      <c r="D990" s="113" t="s">
        <v>1135</v>
      </c>
      <c r="E990">
        <f t="shared" si="15"/>
        <v>831.94</v>
      </c>
    </row>
    <row r="991" spans="1:5" ht="14.25">
      <c r="A991" s="161">
        <v>2150501</v>
      </c>
      <c r="B991" s="146" t="s">
        <v>1121</v>
      </c>
      <c r="C991" s="114">
        <v>281.94</v>
      </c>
      <c r="D991" s="113" t="s">
        <v>1135</v>
      </c>
      <c r="E991">
        <f t="shared" si="15"/>
        <v>831.94</v>
      </c>
    </row>
    <row r="992" spans="1:5" ht="14.25">
      <c r="A992" s="161">
        <v>21506</v>
      </c>
      <c r="B992" s="146" t="s">
        <v>1510</v>
      </c>
      <c r="C992" s="114">
        <v>91.37</v>
      </c>
      <c r="D992" s="113" t="s">
        <v>1135</v>
      </c>
      <c r="E992">
        <f t="shared" si="15"/>
        <v>496.51</v>
      </c>
    </row>
    <row r="993" spans="1:5" ht="14.25">
      <c r="A993" s="161">
        <v>2150601</v>
      </c>
      <c r="B993" s="146" t="s">
        <v>1121</v>
      </c>
      <c r="C993" s="114">
        <v>91.37</v>
      </c>
      <c r="D993" s="113" t="s">
        <v>1135</v>
      </c>
      <c r="E993">
        <f t="shared" si="15"/>
        <v>247.37</v>
      </c>
    </row>
    <row r="994" spans="1:5" ht="14.25">
      <c r="A994" s="161">
        <v>21508</v>
      </c>
      <c r="B994" s="146" t="s">
        <v>1512</v>
      </c>
      <c r="C994" s="114">
        <v>1300</v>
      </c>
      <c r="D994" s="113" t="s">
        <v>1135</v>
      </c>
      <c r="E994">
        <f t="shared" si="15"/>
        <v>8805</v>
      </c>
    </row>
    <row r="995" spans="1:5" ht="14.25">
      <c r="A995" s="161">
        <v>2150899</v>
      </c>
      <c r="B995" s="146" t="s">
        <v>1515</v>
      </c>
      <c r="C995" s="114">
        <v>1300</v>
      </c>
      <c r="D995" s="113" t="s">
        <v>1135</v>
      </c>
      <c r="E995">
        <f t="shared" si="15"/>
        <v>6500</v>
      </c>
    </row>
    <row r="996" spans="1:5" ht="14.25">
      <c r="A996" s="161">
        <v>216</v>
      </c>
      <c r="B996" s="146" t="s">
        <v>1666</v>
      </c>
      <c r="C996" s="114">
        <v>12.9</v>
      </c>
      <c r="D996" s="113" t="s">
        <v>1135</v>
      </c>
      <c r="E996">
        <f t="shared" si="15"/>
        <v>17.899999999999999</v>
      </c>
    </row>
    <row r="997" spans="1:5" ht="14.25">
      <c r="A997" s="161">
        <v>21699</v>
      </c>
      <c r="B997" s="146" t="s">
        <v>1766</v>
      </c>
      <c r="C997" s="114">
        <v>12.9</v>
      </c>
      <c r="D997" s="113" t="s">
        <v>1135</v>
      </c>
      <c r="E997">
        <f t="shared" si="15"/>
        <v>12.9</v>
      </c>
    </row>
    <row r="998" spans="1:5" ht="14.25">
      <c r="A998" s="161">
        <v>2169999</v>
      </c>
      <c r="B998" s="146" t="s">
        <v>1766</v>
      </c>
      <c r="C998" s="114">
        <v>12.9</v>
      </c>
      <c r="D998" s="113" t="s">
        <v>1135</v>
      </c>
      <c r="E998">
        <f t="shared" si="15"/>
        <v>12.9</v>
      </c>
    </row>
    <row r="999" spans="1:5" ht="14.25">
      <c r="A999" s="162">
        <v>221</v>
      </c>
      <c r="B999" s="115" t="s">
        <v>1767</v>
      </c>
      <c r="C999" s="114">
        <v>218.45</v>
      </c>
      <c r="D999" s="113" t="s">
        <v>1135</v>
      </c>
      <c r="E999">
        <f t="shared" si="15"/>
        <v>1846.45</v>
      </c>
    </row>
    <row r="1000" spans="1:5" ht="14.25">
      <c r="A1000" s="161">
        <v>22102</v>
      </c>
      <c r="B1000" s="146" t="s">
        <v>1545</v>
      </c>
      <c r="C1000" s="114">
        <v>218.45</v>
      </c>
      <c r="D1000" s="113" t="s">
        <v>1135</v>
      </c>
      <c r="E1000">
        <f t="shared" si="15"/>
        <v>1844.45</v>
      </c>
    </row>
    <row r="1001" spans="1:5" ht="14.25">
      <c r="A1001" s="161">
        <v>2210201</v>
      </c>
      <c r="B1001" s="146" t="s">
        <v>1546</v>
      </c>
      <c r="C1001" s="114">
        <v>178.35</v>
      </c>
      <c r="D1001" s="113" t="s">
        <v>1135</v>
      </c>
      <c r="E1001">
        <f t="shared" si="15"/>
        <v>1556.35</v>
      </c>
    </row>
    <row r="1002" spans="1:5" ht="14.25">
      <c r="A1002" s="161">
        <v>2210202</v>
      </c>
      <c r="B1002" s="146" t="s">
        <v>1547</v>
      </c>
      <c r="C1002" s="114">
        <v>23.97</v>
      </c>
      <c r="D1002" s="113" t="s">
        <v>1135</v>
      </c>
      <c r="E1002">
        <f t="shared" si="15"/>
        <v>173.97</v>
      </c>
    </row>
    <row r="1003" spans="1:5" ht="14.25">
      <c r="A1003" s="161">
        <v>2210203</v>
      </c>
      <c r="B1003" s="146" t="s">
        <v>1548</v>
      </c>
      <c r="C1003" s="114">
        <v>16.13</v>
      </c>
      <c r="D1003" s="113" t="s">
        <v>1135</v>
      </c>
      <c r="E1003">
        <f t="shared" si="15"/>
        <v>114.13</v>
      </c>
    </row>
  </sheetData>
  <phoneticPr fontId="16" type="noConversion"/>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1:E3442"/>
  <sheetViews>
    <sheetView workbookViewId="0">
      <selection activeCell="C25" sqref="C25"/>
    </sheetView>
  </sheetViews>
  <sheetFormatPr defaultRowHeight="13.5"/>
  <cols>
    <col min="1" max="1" width="12.75" style="168" customWidth="1"/>
    <col min="3" max="3" width="15.75" customWidth="1"/>
  </cols>
  <sheetData>
    <row r="1" spans="1:5" ht="20.25">
      <c r="A1" s="436"/>
      <c r="B1" s="436"/>
      <c r="C1" s="436"/>
    </row>
    <row r="2" spans="1:5">
      <c r="A2" s="437"/>
      <c r="B2" s="437"/>
      <c r="C2" s="438"/>
    </row>
    <row r="3" spans="1:5">
      <c r="A3" s="165" t="s">
        <v>1780</v>
      </c>
      <c r="B3" s="165" t="s">
        <v>1570</v>
      </c>
      <c r="C3" s="165" t="s">
        <v>1779</v>
      </c>
    </row>
    <row r="4" spans="1:5">
      <c r="A4" s="164"/>
      <c r="B4" s="164"/>
      <c r="C4" s="164" t="s">
        <v>1781</v>
      </c>
    </row>
    <row r="5" spans="1:5">
      <c r="A5" s="164">
        <v>301</v>
      </c>
      <c r="B5" s="164" t="s">
        <v>1782</v>
      </c>
      <c r="C5" s="164" t="s">
        <v>1783</v>
      </c>
      <c r="D5">
        <f>C5/10000</f>
        <v>129313.048757</v>
      </c>
      <c r="E5">
        <f>SUMIF(A:A,A5,D:D)</f>
        <v>129313.048757</v>
      </c>
    </row>
    <row r="6" spans="1:5">
      <c r="A6" s="164">
        <v>30101</v>
      </c>
      <c r="B6" s="164" t="s">
        <v>1769</v>
      </c>
      <c r="C6" s="164" t="s">
        <v>1784</v>
      </c>
      <c r="D6">
        <f t="shared" ref="D6:D69" si="0">C6/10000</f>
        <v>86.835999999999999</v>
      </c>
      <c r="E6">
        <f t="shared" ref="E6:E69" si="1">SUMIF(A:A,A6,D:D)</f>
        <v>26449.935588000011</v>
      </c>
    </row>
    <row r="7" spans="1:5">
      <c r="A7" s="164">
        <v>30101</v>
      </c>
      <c r="B7" s="164" t="s">
        <v>1769</v>
      </c>
      <c r="C7" s="164" t="s">
        <v>1785</v>
      </c>
      <c r="D7">
        <f t="shared" si="0"/>
        <v>69.463200000000001</v>
      </c>
      <c r="E7">
        <f t="shared" si="1"/>
        <v>26449.935588000011</v>
      </c>
    </row>
    <row r="8" spans="1:5">
      <c r="A8" s="164">
        <v>30101</v>
      </c>
      <c r="B8" s="164" t="s">
        <v>1769</v>
      </c>
      <c r="C8" s="164" t="s">
        <v>1786</v>
      </c>
      <c r="D8">
        <f t="shared" si="0"/>
        <v>32.128799999999998</v>
      </c>
      <c r="E8">
        <f t="shared" si="1"/>
        <v>26449.935588000011</v>
      </c>
    </row>
    <row r="9" spans="1:5">
      <c r="A9" s="164">
        <v>30101</v>
      </c>
      <c r="B9" s="164" t="s">
        <v>1769</v>
      </c>
      <c r="C9" s="164" t="s">
        <v>1787</v>
      </c>
      <c r="D9">
        <f t="shared" si="0"/>
        <v>29.974799999999998</v>
      </c>
      <c r="E9">
        <f t="shared" si="1"/>
        <v>26449.935588000011</v>
      </c>
    </row>
    <row r="10" spans="1:5">
      <c r="A10" s="164">
        <v>30101</v>
      </c>
      <c r="B10" s="164" t="s">
        <v>1769</v>
      </c>
      <c r="C10" s="164" t="s">
        <v>1788</v>
      </c>
      <c r="D10">
        <f t="shared" si="0"/>
        <v>38.339799999999997</v>
      </c>
      <c r="E10">
        <f t="shared" si="1"/>
        <v>26449.935588000011</v>
      </c>
    </row>
    <row r="11" spans="1:5">
      <c r="A11" s="164">
        <v>30101</v>
      </c>
      <c r="B11" s="164" t="s">
        <v>1769</v>
      </c>
      <c r="C11" s="164" t="s">
        <v>1789</v>
      </c>
      <c r="D11">
        <f t="shared" si="0"/>
        <v>280.18560000000002</v>
      </c>
      <c r="E11">
        <f t="shared" si="1"/>
        <v>26449.935588000011</v>
      </c>
    </row>
    <row r="12" spans="1:5">
      <c r="A12" s="164">
        <v>30101</v>
      </c>
      <c r="B12" s="164" t="s">
        <v>1769</v>
      </c>
      <c r="C12" s="164" t="s">
        <v>1790</v>
      </c>
      <c r="D12">
        <f t="shared" si="0"/>
        <v>194.47319999999999</v>
      </c>
      <c r="E12">
        <f t="shared" si="1"/>
        <v>26449.935588000011</v>
      </c>
    </row>
    <row r="13" spans="1:5">
      <c r="A13" s="164">
        <v>30101</v>
      </c>
      <c r="B13" s="164" t="s">
        <v>1769</v>
      </c>
      <c r="C13" s="164" t="s">
        <v>1791</v>
      </c>
      <c r="D13">
        <f t="shared" si="0"/>
        <v>141.53749999999999</v>
      </c>
      <c r="E13">
        <f t="shared" si="1"/>
        <v>26449.935588000011</v>
      </c>
    </row>
    <row r="14" spans="1:5">
      <c r="A14" s="164">
        <v>30101</v>
      </c>
      <c r="B14" s="164" t="s">
        <v>1769</v>
      </c>
      <c r="C14" s="164" t="s">
        <v>1792</v>
      </c>
      <c r="D14">
        <f t="shared" si="0"/>
        <v>9.5724</v>
      </c>
      <c r="E14">
        <f t="shared" si="1"/>
        <v>26449.935588000011</v>
      </c>
    </row>
    <row r="15" spans="1:5">
      <c r="A15" s="164">
        <v>30101</v>
      </c>
      <c r="B15" s="164" t="s">
        <v>1769</v>
      </c>
      <c r="C15" s="164" t="s">
        <v>1793</v>
      </c>
      <c r="D15">
        <f t="shared" si="0"/>
        <v>33.685600000000001</v>
      </c>
      <c r="E15">
        <f t="shared" si="1"/>
        <v>26449.935588000011</v>
      </c>
    </row>
    <row r="16" spans="1:5">
      <c r="A16" s="164">
        <v>30101</v>
      </c>
      <c r="B16" s="164" t="s">
        <v>1769</v>
      </c>
      <c r="C16" s="164" t="s">
        <v>1794</v>
      </c>
      <c r="D16">
        <f t="shared" si="0"/>
        <v>65.370487999999995</v>
      </c>
      <c r="E16">
        <f t="shared" si="1"/>
        <v>26449.935588000011</v>
      </c>
    </row>
    <row r="17" spans="1:5">
      <c r="A17" s="164">
        <v>30101</v>
      </c>
      <c r="B17" s="164" t="s">
        <v>1769</v>
      </c>
      <c r="C17" s="164" t="s">
        <v>1795</v>
      </c>
      <c r="D17">
        <f t="shared" si="0"/>
        <v>162.27600000000001</v>
      </c>
      <c r="E17">
        <f t="shared" si="1"/>
        <v>26449.935588000011</v>
      </c>
    </row>
    <row r="18" spans="1:5">
      <c r="A18" s="164">
        <v>30101</v>
      </c>
      <c r="B18" s="164" t="s">
        <v>1769</v>
      </c>
      <c r="C18" s="164" t="s">
        <v>1796</v>
      </c>
      <c r="D18">
        <f t="shared" si="0"/>
        <v>158.95679999999999</v>
      </c>
      <c r="E18">
        <f t="shared" si="1"/>
        <v>26449.935588000011</v>
      </c>
    </row>
    <row r="19" spans="1:5">
      <c r="A19" s="164">
        <v>30101</v>
      </c>
      <c r="B19" s="164" t="s">
        <v>1769</v>
      </c>
      <c r="C19" s="164" t="s">
        <v>1797</v>
      </c>
      <c r="D19">
        <f t="shared" si="0"/>
        <v>382.28519999999997</v>
      </c>
      <c r="E19">
        <f t="shared" si="1"/>
        <v>26449.935588000011</v>
      </c>
    </row>
    <row r="20" spans="1:5">
      <c r="A20" s="164">
        <v>30101</v>
      </c>
      <c r="B20" s="164" t="s">
        <v>1769</v>
      </c>
      <c r="C20" s="164" t="s">
        <v>1798</v>
      </c>
      <c r="D20">
        <f t="shared" si="0"/>
        <v>188.8056</v>
      </c>
      <c r="E20">
        <f t="shared" si="1"/>
        <v>26449.935588000011</v>
      </c>
    </row>
    <row r="21" spans="1:5">
      <c r="A21" s="164">
        <v>30101</v>
      </c>
      <c r="B21" s="164" t="s">
        <v>1769</v>
      </c>
      <c r="C21" s="164" t="s">
        <v>1799</v>
      </c>
      <c r="D21">
        <f t="shared" si="0"/>
        <v>10.992000000000001</v>
      </c>
      <c r="E21">
        <f t="shared" si="1"/>
        <v>26449.935588000011</v>
      </c>
    </row>
    <row r="22" spans="1:5">
      <c r="A22" s="164">
        <v>30101</v>
      </c>
      <c r="B22" s="164" t="s">
        <v>1769</v>
      </c>
      <c r="C22" s="164" t="s">
        <v>1800</v>
      </c>
      <c r="D22">
        <f t="shared" si="0"/>
        <v>24.855599999999999</v>
      </c>
      <c r="E22">
        <f t="shared" si="1"/>
        <v>26449.935588000011</v>
      </c>
    </row>
    <row r="23" spans="1:5">
      <c r="A23" s="164">
        <v>30101</v>
      </c>
      <c r="B23" s="164" t="s">
        <v>1769</v>
      </c>
      <c r="C23" s="164" t="s">
        <v>1801</v>
      </c>
      <c r="D23">
        <f t="shared" si="0"/>
        <v>6.1787999999999998</v>
      </c>
      <c r="E23">
        <f t="shared" si="1"/>
        <v>26449.935588000011</v>
      </c>
    </row>
    <row r="24" spans="1:5">
      <c r="A24" s="164">
        <v>30101</v>
      </c>
      <c r="B24" s="164" t="s">
        <v>1769</v>
      </c>
      <c r="C24" s="164" t="s">
        <v>1802</v>
      </c>
      <c r="D24">
        <f t="shared" si="0"/>
        <v>51.497999999999998</v>
      </c>
      <c r="E24">
        <f t="shared" si="1"/>
        <v>26449.935588000011</v>
      </c>
    </row>
    <row r="25" spans="1:5">
      <c r="A25" s="164">
        <v>30101</v>
      </c>
      <c r="B25" s="164" t="s">
        <v>1769</v>
      </c>
      <c r="C25" s="164" t="s">
        <v>1803</v>
      </c>
      <c r="D25">
        <f t="shared" si="0"/>
        <v>305.35680000000002</v>
      </c>
      <c r="E25">
        <f t="shared" si="1"/>
        <v>26449.935588000011</v>
      </c>
    </row>
    <row r="26" spans="1:5">
      <c r="A26" s="164">
        <v>30101</v>
      </c>
      <c r="B26" s="164" t="s">
        <v>1769</v>
      </c>
      <c r="C26" s="164" t="s">
        <v>1804</v>
      </c>
      <c r="D26">
        <f t="shared" si="0"/>
        <v>109.596</v>
      </c>
      <c r="E26">
        <f t="shared" si="1"/>
        <v>26449.935588000011</v>
      </c>
    </row>
    <row r="27" spans="1:5">
      <c r="A27" s="164">
        <v>30101</v>
      </c>
      <c r="B27" s="164" t="s">
        <v>1769</v>
      </c>
      <c r="C27" s="164" t="s">
        <v>1805</v>
      </c>
      <c r="D27">
        <f t="shared" si="0"/>
        <v>92.284000000000006</v>
      </c>
      <c r="E27">
        <f t="shared" si="1"/>
        <v>26449.935588000011</v>
      </c>
    </row>
    <row r="28" spans="1:5">
      <c r="A28" s="164">
        <v>30101</v>
      </c>
      <c r="B28" s="164" t="s">
        <v>1769</v>
      </c>
      <c r="C28" s="164" t="s">
        <v>1806</v>
      </c>
      <c r="D28">
        <f t="shared" si="0"/>
        <v>51.064799999999998</v>
      </c>
      <c r="E28">
        <f t="shared" si="1"/>
        <v>26449.935588000011</v>
      </c>
    </row>
    <row r="29" spans="1:5">
      <c r="A29" s="164">
        <v>30101</v>
      </c>
      <c r="B29" s="164" t="s">
        <v>1769</v>
      </c>
      <c r="C29" s="164" t="s">
        <v>1807</v>
      </c>
      <c r="D29">
        <f t="shared" si="0"/>
        <v>11.3172</v>
      </c>
      <c r="E29">
        <f t="shared" si="1"/>
        <v>26449.935588000011</v>
      </c>
    </row>
    <row r="30" spans="1:5">
      <c r="A30" s="164">
        <v>30101</v>
      </c>
      <c r="B30" s="164" t="s">
        <v>1769</v>
      </c>
      <c r="C30" s="164" t="s">
        <v>1808</v>
      </c>
      <c r="D30">
        <f t="shared" si="0"/>
        <v>14.288399999999999</v>
      </c>
      <c r="E30">
        <f t="shared" si="1"/>
        <v>26449.935588000011</v>
      </c>
    </row>
    <row r="31" spans="1:5">
      <c r="A31" s="164">
        <v>30101</v>
      </c>
      <c r="B31" s="164" t="s">
        <v>1769</v>
      </c>
      <c r="C31" s="164" t="s">
        <v>1809</v>
      </c>
      <c r="D31">
        <f t="shared" si="0"/>
        <v>11.386799999999999</v>
      </c>
      <c r="E31">
        <f t="shared" si="1"/>
        <v>26449.935588000011</v>
      </c>
    </row>
    <row r="32" spans="1:5">
      <c r="A32" s="164">
        <v>30101</v>
      </c>
      <c r="B32" s="164" t="s">
        <v>1769</v>
      </c>
      <c r="C32" s="164" t="s">
        <v>1810</v>
      </c>
      <c r="D32">
        <f t="shared" si="0"/>
        <v>56.821300000000001</v>
      </c>
      <c r="E32">
        <f t="shared" si="1"/>
        <v>26449.935588000011</v>
      </c>
    </row>
    <row r="33" spans="1:5">
      <c r="A33" s="164">
        <v>30101</v>
      </c>
      <c r="B33" s="164" t="s">
        <v>1769</v>
      </c>
      <c r="C33" s="164" t="s">
        <v>1811</v>
      </c>
      <c r="D33">
        <f t="shared" si="0"/>
        <v>60.754800000000003</v>
      </c>
      <c r="E33">
        <f t="shared" si="1"/>
        <v>26449.935588000011</v>
      </c>
    </row>
    <row r="34" spans="1:5">
      <c r="A34" s="164">
        <v>30101</v>
      </c>
      <c r="B34" s="164" t="s">
        <v>1769</v>
      </c>
      <c r="C34" s="164" t="s">
        <v>1812</v>
      </c>
      <c r="D34">
        <f t="shared" si="0"/>
        <v>123.9143</v>
      </c>
      <c r="E34">
        <f t="shared" si="1"/>
        <v>26449.935588000011</v>
      </c>
    </row>
    <row r="35" spans="1:5">
      <c r="A35" s="164">
        <v>30101</v>
      </c>
      <c r="B35" s="164" t="s">
        <v>1769</v>
      </c>
      <c r="C35" s="164" t="s">
        <v>1813</v>
      </c>
      <c r="D35">
        <f t="shared" si="0"/>
        <v>40.26</v>
      </c>
      <c r="E35">
        <f t="shared" si="1"/>
        <v>26449.935588000011</v>
      </c>
    </row>
    <row r="36" spans="1:5">
      <c r="A36" s="164">
        <v>30101</v>
      </c>
      <c r="B36" s="164" t="s">
        <v>1769</v>
      </c>
      <c r="C36" s="164" t="s">
        <v>1814</v>
      </c>
      <c r="D36">
        <f t="shared" si="0"/>
        <v>41.9208</v>
      </c>
      <c r="E36">
        <f t="shared" si="1"/>
        <v>26449.935588000011</v>
      </c>
    </row>
    <row r="37" spans="1:5">
      <c r="A37" s="164">
        <v>30101</v>
      </c>
      <c r="B37" s="164" t="s">
        <v>1769</v>
      </c>
      <c r="C37" s="164" t="s">
        <v>1815</v>
      </c>
      <c r="D37">
        <f t="shared" si="0"/>
        <v>15.1044</v>
      </c>
      <c r="E37">
        <f t="shared" si="1"/>
        <v>26449.935588000011</v>
      </c>
    </row>
    <row r="38" spans="1:5">
      <c r="A38" s="164">
        <v>30101</v>
      </c>
      <c r="B38" s="164" t="s">
        <v>1769</v>
      </c>
      <c r="C38" s="164" t="s">
        <v>1816</v>
      </c>
      <c r="D38">
        <f t="shared" si="0"/>
        <v>47.434100000000001</v>
      </c>
      <c r="E38">
        <f t="shared" si="1"/>
        <v>26449.935588000011</v>
      </c>
    </row>
    <row r="39" spans="1:5">
      <c r="A39" s="164">
        <v>30101</v>
      </c>
      <c r="B39" s="164" t="s">
        <v>1769</v>
      </c>
      <c r="C39" s="164" t="s">
        <v>1817</v>
      </c>
      <c r="D39">
        <f t="shared" si="0"/>
        <v>2.298</v>
      </c>
      <c r="E39">
        <f t="shared" si="1"/>
        <v>26449.935588000011</v>
      </c>
    </row>
    <row r="40" spans="1:5">
      <c r="A40" s="164">
        <v>30101</v>
      </c>
      <c r="B40" s="164" t="s">
        <v>1769</v>
      </c>
      <c r="C40" s="164" t="s">
        <v>1818</v>
      </c>
      <c r="D40">
        <f t="shared" si="0"/>
        <v>57.195599999999999</v>
      </c>
      <c r="E40">
        <f t="shared" si="1"/>
        <v>26449.935588000011</v>
      </c>
    </row>
    <row r="41" spans="1:5">
      <c r="A41" s="164">
        <v>30101</v>
      </c>
      <c r="B41" s="164" t="s">
        <v>1769</v>
      </c>
      <c r="C41" s="164" t="s">
        <v>1819</v>
      </c>
      <c r="D41">
        <f t="shared" si="0"/>
        <v>48.881999999999998</v>
      </c>
      <c r="E41">
        <f t="shared" si="1"/>
        <v>26449.935588000011</v>
      </c>
    </row>
    <row r="42" spans="1:5">
      <c r="A42" s="164">
        <v>30101</v>
      </c>
      <c r="B42" s="164" t="s">
        <v>1769</v>
      </c>
      <c r="C42" s="164" t="s">
        <v>1820</v>
      </c>
      <c r="D42">
        <f t="shared" si="0"/>
        <v>39.466999999999999</v>
      </c>
      <c r="E42">
        <f t="shared" si="1"/>
        <v>26449.935588000011</v>
      </c>
    </row>
    <row r="43" spans="1:5">
      <c r="A43" s="164">
        <v>30101</v>
      </c>
      <c r="B43" s="164" t="s">
        <v>1769</v>
      </c>
      <c r="C43" s="164" t="s">
        <v>1821</v>
      </c>
      <c r="D43">
        <f t="shared" si="0"/>
        <v>68.418000000000006</v>
      </c>
      <c r="E43">
        <f t="shared" si="1"/>
        <v>26449.935588000011</v>
      </c>
    </row>
    <row r="44" spans="1:5">
      <c r="A44" s="164">
        <v>30101</v>
      </c>
      <c r="B44" s="164" t="s">
        <v>1769</v>
      </c>
      <c r="C44" s="164" t="s">
        <v>1822</v>
      </c>
      <c r="D44">
        <f t="shared" si="0"/>
        <v>58.688200000000002</v>
      </c>
      <c r="E44">
        <f t="shared" si="1"/>
        <v>26449.935588000011</v>
      </c>
    </row>
    <row r="45" spans="1:5">
      <c r="A45" s="164">
        <v>30101</v>
      </c>
      <c r="B45" s="164" t="s">
        <v>1769</v>
      </c>
      <c r="C45" s="164" t="s">
        <v>1823</v>
      </c>
      <c r="D45">
        <f t="shared" si="0"/>
        <v>361.28879999999998</v>
      </c>
      <c r="E45">
        <f t="shared" si="1"/>
        <v>26449.935588000011</v>
      </c>
    </row>
    <row r="46" spans="1:5">
      <c r="A46" s="164">
        <v>30101</v>
      </c>
      <c r="B46" s="164" t="s">
        <v>1769</v>
      </c>
      <c r="C46" s="164" t="s">
        <v>1824</v>
      </c>
      <c r="D46">
        <f t="shared" si="0"/>
        <v>319.1268</v>
      </c>
      <c r="E46">
        <f t="shared" si="1"/>
        <v>26449.935588000011</v>
      </c>
    </row>
    <row r="47" spans="1:5">
      <c r="A47" s="164">
        <v>30101</v>
      </c>
      <c r="B47" s="164" t="s">
        <v>1769</v>
      </c>
      <c r="C47" s="164" t="s">
        <v>1825</v>
      </c>
      <c r="D47">
        <f t="shared" si="0"/>
        <v>216.6996</v>
      </c>
      <c r="E47">
        <f t="shared" si="1"/>
        <v>26449.935588000011</v>
      </c>
    </row>
    <row r="48" spans="1:5">
      <c r="A48" s="164">
        <v>30101</v>
      </c>
      <c r="B48" s="164" t="s">
        <v>1769</v>
      </c>
      <c r="C48" s="164" t="s">
        <v>1826</v>
      </c>
      <c r="D48">
        <f t="shared" si="0"/>
        <v>334.3116</v>
      </c>
      <c r="E48">
        <f t="shared" si="1"/>
        <v>26449.935588000011</v>
      </c>
    </row>
    <row r="49" spans="1:5">
      <c r="A49" s="164">
        <v>30101</v>
      </c>
      <c r="B49" s="164" t="s">
        <v>1769</v>
      </c>
      <c r="C49" s="164" t="s">
        <v>1827</v>
      </c>
      <c r="D49">
        <f t="shared" si="0"/>
        <v>253.1688</v>
      </c>
      <c r="E49">
        <f t="shared" si="1"/>
        <v>26449.935588000011</v>
      </c>
    </row>
    <row r="50" spans="1:5">
      <c r="A50" s="164">
        <v>30101</v>
      </c>
      <c r="B50" s="164" t="s">
        <v>1769</v>
      </c>
      <c r="C50" s="164" t="s">
        <v>1828</v>
      </c>
      <c r="D50">
        <f t="shared" si="0"/>
        <v>44.3172</v>
      </c>
      <c r="E50">
        <f t="shared" si="1"/>
        <v>26449.935588000011</v>
      </c>
    </row>
    <row r="51" spans="1:5">
      <c r="A51" s="164">
        <v>30101</v>
      </c>
      <c r="B51" s="164" t="s">
        <v>1769</v>
      </c>
      <c r="C51" s="164" t="s">
        <v>1829</v>
      </c>
      <c r="D51">
        <f t="shared" si="0"/>
        <v>282.69479999999999</v>
      </c>
      <c r="E51">
        <f t="shared" si="1"/>
        <v>26449.935588000011</v>
      </c>
    </row>
    <row r="52" spans="1:5">
      <c r="A52" s="164">
        <v>30101</v>
      </c>
      <c r="B52" s="164" t="s">
        <v>1769</v>
      </c>
      <c r="C52" s="164" t="s">
        <v>1830</v>
      </c>
      <c r="D52">
        <f t="shared" si="0"/>
        <v>200.5044</v>
      </c>
      <c r="E52">
        <f t="shared" si="1"/>
        <v>26449.935588000011</v>
      </c>
    </row>
    <row r="53" spans="1:5">
      <c r="A53" s="164">
        <v>30101</v>
      </c>
      <c r="B53" s="164" t="s">
        <v>1769</v>
      </c>
      <c r="C53" s="164" t="s">
        <v>1831</v>
      </c>
      <c r="D53">
        <f t="shared" si="0"/>
        <v>324.71039999999999</v>
      </c>
      <c r="E53">
        <f t="shared" si="1"/>
        <v>26449.935588000011</v>
      </c>
    </row>
    <row r="54" spans="1:5">
      <c r="A54" s="164">
        <v>30101</v>
      </c>
      <c r="B54" s="164" t="s">
        <v>1769</v>
      </c>
      <c r="C54" s="164" t="s">
        <v>1832</v>
      </c>
      <c r="D54">
        <f t="shared" si="0"/>
        <v>9.1151999999999997</v>
      </c>
      <c r="E54">
        <f t="shared" si="1"/>
        <v>26449.935588000011</v>
      </c>
    </row>
    <row r="55" spans="1:5">
      <c r="A55" s="164">
        <v>30101</v>
      </c>
      <c r="B55" s="164" t="s">
        <v>1769</v>
      </c>
      <c r="C55" s="164" t="s">
        <v>1833</v>
      </c>
      <c r="D55">
        <f t="shared" si="0"/>
        <v>145.8252</v>
      </c>
      <c r="E55">
        <f t="shared" si="1"/>
        <v>26449.935588000011</v>
      </c>
    </row>
    <row r="56" spans="1:5">
      <c r="A56" s="164">
        <v>30101</v>
      </c>
      <c r="B56" s="164" t="s">
        <v>1769</v>
      </c>
      <c r="C56" s="164" t="s">
        <v>1834</v>
      </c>
      <c r="D56">
        <f t="shared" si="0"/>
        <v>47.218800000000002</v>
      </c>
      <c r="E56">
        <f t="shared" si="1"/>
        <v>26449.935588000011</v>
      </c>
    </row>
    <row r="57" spans="1:5">
      <c r="A57" s="164">
        <v>30101</v>
      </c>
      <c r="B57" s="164" t="s">
        <v>1769</v>
      </c>
      <c r="C57" s="164" t="s">
        <v>1835</v>
      </c>
      <c r="D57">
        <f t="shared" si="0"/>
        <v>151.2216</v>
      </c>
      <c r="E57">
        <f t="shared" si="1"/>
        <v>26449.935588000011</v>
      </c>
    </row>
    <row r="58" spans="1:5">
      <c r="A58" s="164">
        <v>30101</v>
      </c>
      <c r="B58" s="164" t="s">
        <v>1769</v>
      </c>
      <c r="C58" s="164" t="s">
        <v>1836</v>
      </c>
      <c r="D58">
        <f t="shared" si="0"/>
        <v>95.706000000000003</v>
      </c>
      <c r="E58">
        <f t="shared" si="1"/>
        <v>26449.935588000011</v>
      </c>
    </row>
    <row r="59" spans="1:5">
      <c r="A59" s="164">
        <v>30101</v>
      </c>
      <c r="B59" s="164" t="s">
        <v>1769</v>
      </c>
      <c r="C59" s="164" t="s">
        <v>1837</v>
      </c>
      <c r="D59">
        <f t="shared" si="0"/>
        <v>13.3452</v>
      </c>
      <c r="E59">
        <f t="shared" si="1"/>
        <v>26449.935588000011</v>
      </c>
    </row>
    <row r="60" spans="1:5">
      <c r="A60" s="164">
        <v>30101</v>
      </c>
      <c r="B60" s="164" t="s">
        <v>1769</v>
      </c>
      <c r="C60" s="164" t="s">
        <v>1838</v>
      </c>
      <c r="D60">
        <f t="shared" si="0"/>
        <v>222.58199999999999</v>
      </c>
      <c r="E60">
        <f t="shared" si="1"/>
        <v>26449.935588000011</v>
      </c>
    </row>
    <row r="61" spans="1:5">
      <c r="A61" s="164">
        <v>30101</v>
      </c>
      <c r="B61" s="164" t="s">
        <v>1769</v>
      </c>
      <c r="C61" s="164" t="s">
        <v>1839</v>
      </c>
      <c r="D61">
        <f t="shared" si="0"/>
        <v>48.848399999999998</v>
      </c>
      <c r="E61">
        <f t="shared" si="1"/>
        <v>26449.935588000011</v>
      </c>
    </row>
    <row r="62" spans="1:5">
      <c r="A62" s="164">
        <v>30101</v>
      </c>
      <c r="B62" s="164" t="s">
        <v>1769</v>
      </c>
      <c r="C62" s="164" t="s">
        <v>1840</v>
      </c>
      <c r="D62">
        <f t="shared" si="0"/>
        <v>64.294799999999995</v>
      </c>
      <c r="E62">
        <f t="shared" si="1"/>
        <v>26449.935588000011</v>
      </c>
    </row>
    <row r="63" spans="1:5">
      <c r="A63" s="164">
        <v>30101</v>
      </c>
      <c r="B63" s="164" t="s">
        <v>1769</v>
      </c>
      <c r="C63" s="164" t="s">
        <v>1841</v>
      </c>
      <c r="D63">
        <f t="shared" si="0"/>
        <v>402.34199999999998</v>
      </c>
      <c r="E63">
        <f t="shared" si="1"/>
        <v>26449.935588000011</v>
      </c>
    </row>
    <row r="64" spans="1:5">
      <c r="A64" s="164">
        <v>30101</v>
      </c>
      <c r="B64" s="164" t="s">
        <v>1769</v>
      </c>
      <c r="C64" s="164" t="s">
        <v>1842</v>
      </c>
      <c r="D64">
        <f t="shared" si="0"/>
        <v>71.393600000000006</v>
      </c>
      <c r="E64">
        <f t="shared" si="1"/>
        <v>26449.935588000011</v>
      </c>
    </row>
    <row r="65" spans="1:5">
      <c r="A65" s="164">
        <v>30101</v>
      </c>
      <c r="B65" s="164" t="s">
        <v>1769</v>
      </c>
      <c r="C65" s="164" t="s">
        <v>1843</v>
      </c>
      <c r="D65">
        <f t="shared" si="0"/>
        <v>61.561199999999999</v>
      </c>
      <c r="E65">
        <f t="shared" si="1"/>
        <v>26449.935588000011</v>
      </c>
    </row>
    <row r="66" spans="1:5">
      <c r="A66" s="164">
        <v>30101</v>
      </c>
      <c r="B66" s="164" t="s">
        <v>1769</v>
      </c>
      <c r="C66" s="164" t="s">
        <v>1844</v>
      </c>
      <c r="D66">
        <f t="shared" si="0"/>
        <v>8.2896000000000001</v>
      </c>
      <c r="E66">
        <f t="shared" si="1"/>
        <v>26449.935588000011</v>
      </c>
    </row>
    <row r="67" spans="1:5">
      <c r="A67" s="164">
        <v>30101</v>
      </c>
      <c r="B67" s="164" t="s">
        <v>1769</v>
      </c>
      <c r="C67" s="164" t="s">
        <v>1845</v>
      </c>
      <c r="D67">
        <f t="shared" si="0"/>
        <v>4.9451999999999998</v>
      </c>
      <c r="E67">
        <f t="shared" si="1"/>
        <v>26449.935588000011</v>
      </c>
    </row>
    <row r="68" spans="1:5">
      <c r="A68" s="164">
        <v>30101</v>
      </c>
      <c r="B68" s="164" t="s">
        <v>1769</v>
      </c>
      <c r="C68" s="164" t="s">
        <v>1846</v>
      </c>
      <c r="D68">
        <f t="shared" si="0"/>
        <v>191.02860000000001</v>
      </c>
      <c r="E68">
        <f t="shared" si="1"/>
        <v>26449.935588000011</v>
      </c>
    </row>
    <row r="69" spans="1:5">
      <c r="A69" s="164">
        <v>30101</v>
      </c>
      <c r="B69" s="164" t="s">
        <v>1769</v>
      </c>
      <c r="C69" s="164" t="s">
        <v>1847</v>
      </c>
      <c r="D69">
        <f t="shared" si="0"/>
        <v>59.732399999999998</v>
      </c>
      <c r="E69">
        <f t="shared" si="1"/>
        <v>26449.935588000011</v>
      </c>
    </row>
    <row r="70" spans="1:5">
      <c r="A70" s="164">
        <v>30101</v>
      </c>
      <c r="B70" s="164" t="s">
        <v>1769</v>
      </c>
      <c r="C70" s="164" t="s">
        <v>1848</v>
      </c>
      <c r="D70">
        <f t="shared" ref="D70:D133" si="2">C70/10000</f>
        <v>17.628</v>
      </c>
      <c r="E70">
        <f t="shared" ref="E70:E133" si="3">SUMIF(A:A,A70,D:D)</f>
        <v>26449.935588000011</v>
      </c>
    </row>
    <row r="71" spans="1:5">
      <c r="A71" s="164">
        <v>30101</v>
      </c>
      <c r="B71" s="164" t="s">
        <v>1769</v>
      </c>
      <c r="C71" s="164" t="s">
        <v>1849</v>
      </c>
      <c r="D71">
        <f t="shared" si="2"/>
        <v>26.877600000000001</v>
      </c>
      <c r="E71">
        <f t="shared" si="3"/>
        <v>26449.935588000011</v>
      </c>
    </row>
    <row r="72" spans="1:5">
      <c r="A72" s="164">
        <v>30101</v>
      </c>
      <c r="B72" s="164" t="s">
        <v>1769</v>
      </c>
      <c r="C72" s="164" t="s">
        <v>1850</v>
      </c>
      <c r="D72">
        <f t="shared" si="2"/>
        <v>33.193199999999997</v>
      </c>
      <c r="E72">
        <f t="shared" si="3"/>
        <v>26449.935588000011</v>
      </c>
    </row>
    <row r="73" spans="1:5">
      <c r="A73" s="164">
        <v>30101</v>
      </c>
      <c r="B73" s="164" t="s">
        <v>1769</v>
      </c>
      <c r="C73" s="164" t="s">
        <v>1851</v>
      </c>
      <c r="D73">
        <f t="shared" si="2"/>
        <v>18.87</v>
      </c>
      <c r="E73">
        <f t="shared" si="3"/>
        <v>26449.935588000011</v>
      </c>
    </row>
    <row r="74" spans="1:5">
      <c r="A74" s="164">
        <v>30101</v>
      </c>
      <c r="B74" s="164" t="s">
        <v>1769</v>
      </c>
      <c r="C74" s="164" t="s">
        <v>1852</v>
      </c>
      <c r="D74">
        <f t="shared" si="2"/>
        <v>4.1327999999999996</v>
      </c>
      <c r="E74">
        <f t="shared" si="3"/>
        <v>26449.935588000011</v>
      </c>
    </row>
    <row r="75" spans="1:5">
      <c r="A75" s="164">
        <v>30101</v>
      </c>
      <c r="B75" s="164" t="s">
        <v>1769</v>
      </c>
      <c r="C75" s="164" t="s">
        <v>1853</v>
      </c>
      <c r="D75">
        <f t="shared" si="2"/>
        <v>485.73480000000001</v>
      </c>
      <c r="E75">
        <f t="shared" si="3"/>
        <v>26449.935588000011</v>
      </c>
    </row>
    <row r="76" spans="1:5">
      <c r="A76" s="164">
        <v>30101</v>
      </c>
      <c r="B76" s="164" t="s">
        <v>1769</v>
      </c>
      <c r="C76" s="164" t="s">
        <v>1854</v>
      </c>
      <c r="D76">
        <f t="shared" si="2"/>
        <v>242.8152</v>
      </c>
      <c r="E76">
        <f t="shared" si="3"/>
        <v>26449.935588000011</v>
      </c>
    </row>
    <row r="77" spans="1:5">
      <c r="A77" s="164">
        <v>30101</v>
      </c>
      <c r="B77" s="164" t="s">
        <v>1769</v>
      </c>
      <c r="C77" s="164" t="s">
        <v>1855</v>
      </c>
      <c r="D77">
        <f t="shared" si="2"/>
        <v>12.4068</v>
      </c>
      <c r="E77">
        <f t="shared" si="3"/>
        <v>26449.935588000011</v>
      </c>
    </row>
    <row r="78" spans="1:5">
      <c r="A78" s="164">
        <v>30101</v>
      </c>
      <c r="B78" s="164" t="s">
        <v>1769</v>
      </c>
      <c r="C78" s="164" t="s">
        <v>1856</v>
      </c>
      <c r="D78">
        <f t="shared" si="2"/>
        <v>110.203</v>
      </c>
      <c r="E78">
        <f t="shared" si="3"/>
        <v>26449.935588000011</v>
      </c>
    </row>
    <row r="79" spans="1:5">
      <c r="A79" s="164">
        <v>30101</v>
      </c>
      <c r="B79" s="164" t="s">
        <v>1769</v>
      </c>
      <c r="C79" s="164" t="s">
        <v>1857</v>
      </c>
      <c r="D79">
        <f t="shared" si="2"/>
        <v>43.667999999999999</v>
      </c>
      <c r="E79">
        <f t="shared" si="3"/>
        <v>26449.935588000011</v>
      </c>
    </row>
    <row r="80" spans="1:5">
      <c r="A80" s="164">
        <v>30101</v>
      </c>
      <c r="B80" s="164" t="s">
        <v>1769</v>
      </c>
      <c r="C80" s="164" t="s">
        <v>1858</v>
      </c>
      <c r="D80">
        <f t="shared" si="2"/>
        <v>17.1144</v>
      </c>
      <c r="E80">
        <f t="shared" si="3"/>
        <v>26449.935588000011</v>
      </c>
    </row>
    <row r="81" spans="1:5">
      <c r="A81" s="164">
        <v>30101</v>
      </c>
      <c r="B81" s="164" t="s">
        <v>1769</v>
      </c>
      <c r="C81" s="164" t="s">
        <v>1859</v>
      </c>
      <c r="D81">
        <f t="shared" si="2"/>
        <v>81.885599999999997</v>
      </c>
      <c r="E81">
        <f t="shared" si="3"/>
        <v>26449.935588000011</v>
      </c>
    </row>
    <row r="82" spans="1:5">
      <c r="A82" s="164">
        <v>30101</v>
      </c>
      <c r="B82" s="164" t="s">
        <v>1769</v>
      </c>
      <c r="C82" s="164" t="s">
        <v>1860</v>
      </c>
      <c r="D82">
        <f t="shared" si="2"/>
        <v>41.6556</v>
      </c>
      <c r="E82">
        <f t="shared" si="3"/>
        <v>26449.935588000011</v>
      </c>
    </row>
    <row r="83" spans="1:5">
      <c r="A83" s="164">
        <v>30101</v>
      </c>
      <c r="B83" s="164" t="s">
        <v>1769</v>
      </c>
      <c r="C83" s="164" t="s">
        <v>1861</v>
      </c>
      <c r="D83">
        <f t="shared" si="2"/>
        <v>7.7232000000000003</v>
      </c>
      <c r="E83">
        <f t="shared" si="3"/>
        <v>26449.935588000011</v>
      </c>
    </row>
    <row r="84" spans="1:5">
      <c r="A84" s="164">
        <v>30101</v>
      </c>
      <c r="B84" s="164" t="s">
        <v>1769</v>
      </c>
      <c r="C84" s="164" t="s">
        <v>1862</v>
      </c>
      <c r="D84">
        <f t="shared" si="2"/>
        <v>39.370800000000003</v>
      </c>
      <c r="E84">
        <f t="shared" si="3"/>
        <v>26449.935588000011</v>
      </c>
    </row>
    <row r="85" spans="1:5">
      <c r="A85" s="164">
        <v>30101</v>
      </c>
      <c r="B85" s="164" t="s">
        <v>1769</v>
      </c>
      <c r="C85" s="164" t="s">
        <v>1863</v>
      </c>
      <c r="D85">
        <f t="shared" si="2"/>
        <v>3.78</v>
      </c>
      <c r="E85">
        <f t="shared" si="3"/>
        <v>26449.935588000011</v>
      </c>
    </row>
    <row r="86" spans="1:5">
      <c r="A86" s="164">
        <v>30101</v>
      </c>
      <c r="B86" s="164" t="s">
        <v>1769</v>
      </c>
      <c r="C86" s="164" t="s">
        <v>1864</v>
      </c>
      <c r="D86">
        <f t="shared" si="2"/>
        <v>19.603200000000001</v>
      </c>
      <c r="E86">
        <f t="shared" si="3"/>
        <v>26449.935588000011</v>
      </c>
    </row>
    <row r="87" spans="1:5">
      <c r="A87" s="164">
        <v>30101</v>
      </c>
      <c r="B87" s="164" t="s">
        <v>1769</v>
      </c>
      <c r="C87" s="164" t="s">
        <v>1865</v>
      </c>
      <c r="D87">
        <f t="shared" si="2"/>
        <v>4.4724000000000004</v>
      </c>
      <c r="E87">
        <f t="shared" si="3"/>
        <v>26449.935588000011</v>
      </c>
    </row>
    <row r="88" spans="1:5">
      <c r="A88" s="164">
        <v>30101</v>
      </c>
      <c r="B88" s="164" t="s">
        <v>1769</v>
      </c>
      <c r="C88" s="164" t="s">
        <v>1866</v>
      </c>
      <c r="D88">
        <f t="shared" si="2"/>
        <v>31.999199999999998</v>
      </c>
      <c r="E88">
        <f t="shared" si="3"/>
        <v>26449.935588000011</v>
      </c>
    </row>
    <row r="89" spans="1:5">
      <c r="A89" s="164">
        <v>30101</v>
      </c>
      <c r="B89" s="164" t="s">
        <v>1769</v>
      </c>
      <c r="C89" s="164" t="s">
        <v>1867</v>
      </c>
      <c r="D89">
        <f t="shared" si="2"/>
        <v>107.8968</v>
      </c>
      <c r="E89">
        <f t="shared" si="3"/>
        <v>26449.935588000011</v>
      </c>
    </row>
    <row r="90" spans="1:5">
      <c r="A90" s="164">
        <v>30101</v>
      </c>
      <c r="B90" s="164" t="s">
        <v>1769</v>
      </c>
      <c r="C90" s="164" t="s">
        <v>1868</v>
      </c>
      <c r="D90">
        <f t="shared" si="2"/>
        <v>212.36539999999999</v>
      </c>
      <c r="E90">
        <f t="shared" si="3"/>
        <v>26449.935588000011</v>
      </c>
    </row>
    <row r="91" spans="1:5">
      <c r="A91" s="164">
        <v>30101</v>
      </c>
      <c r="B91" s="164" t="s">
        <v>1769</v>
      </c>
      <c r="C91" s="164" t="s">
        <v>1869</v>
      </c>
      <c r="D91">
        <f t="shared" si="2"/>
        <v>35.300400000000003</v>
      </c>
      <c r="E91">
        <f t="shared" si="3"/>
        <v>26449.935588000011</v>
      </c>
    </row>
    <row r="92" spans="1:5">
      <c r="A92" s="164">
        <v>30101</v>
      </c>
      <c r="B92" s="164" t="s">
        <v>1769</v>
      </c>
      <c r="C92" s="164" t="s">
        <v>1870</v>
      </c>
      <c r="D92">
        <f t="shared" si="2"/>
        <v>17.799600000000002</v>
      </c>
      <c r="E92">
        <f t="shared" si="3"/>
        <v>26449.935588000011</v>
      </c>
    </row>
    <row r="93" spans="1:5">
      <c r="A93" s="164">
        <v>30101</v>
      </c>
      <c r="B93" s="164" t="s">
        <v>1769</v>
      </c>
      <c r="C93" s="164" t="s">
        <v>1871</v>
      </c>
      <c r="D93">
        <f t="shared" si="2"/>
        <v>42.116399999999999</v>
      </c>
      <c r="E93">
        <f t="shared" si="3"/>
        <v>26449.935588000011</v>
      </c>
    </row>
    <row r="94" spans="1:5">
      <c r="A94" s="164">
        <v>30101</v>
      </c>
      <c r="B94" s="164" t="s">
        <v>1769</v>
      </c>
      <c r="C94" s="164" t="s">
        <v>1872</v>
      </c>
      <c r="D94">
        <f t="shared" si="2"/>
        <v>28.717199999999998</v>
      </c>
      <c r="E94">
        <f t="shared" si="3"/>
        <v>26449.935588000011</v>
      </c>
    </row>
    <row r="95" spans="1:5">
      <c r="A95" s="164">
        <v>30101</v>
      </c>
      <c r="B95" s="164" t="s">
        <v>1769</v>
      </c>
      <c r="C95" s="164" t="s">
        <v>1873</v>
      </c>
      <c r="D95">
        <f t="shared" si="2"/>
        <v>95.665199999999999</v>
      </c>
      <c r="E95">
        <f t="shared" si="3"/>
        <v>26449.935588000011</v>
      </c>
    </row>
    <row r="96" spans="1:5">
      <c r="A96" s="164">
        <v>30101</v>
      </c>
      <c r="B96" s="164" t="s">
        <v>1769</v>
      </c>
      <c r="C96" s="164" t="s">
        <v>1874</v>
      </c>
      <c r="D96">
        <f t="shared" si="2"/>
        <v>50.913600000000002</v>
      </c>
      <c r="E96">
        <f t="shared" si="3"/>
        <v>26449.935588000011</v>
      </c>
    </row>
    <row r="97" spans="1:5">
      <c r="A97" s="164">
        <v>30101</v>
      </c>
      <c r="B97" s="164" t="s">
        <v>1769</v>
      </c>
      <c r="C97" s="164" t="s">
        <v>1875</v>
      </c>
      <c r="D97">
        <f t="shared" si="2"/>
        <v>18.366599999999998</v>
      </c>
      <c r="E97">
        <f t="shared" si="3"/>
        <v>26449.935588000011</v>
      </c>
    </row>
    <row r="98" spans="1:5">
      <c r="A98" s="164">
        <v>30101</v>
      </c>
      <c r="B98" s="164" t="s">
        <v>1769</v>
      </c>
      <c r="C98" s="164" t="s">
        <v>1876</v>
      </c>
      <c r="D98">
        <f t="shared" si="2"/>
        <v>139.00559999999999</v>
      </c>
      <c r="E98">
        <f t="shared" si="3"/>
        <v>26449.935588000011</v>
      </c>
    </row>
    <row r="99" spans="1:5">
      <c r="A99" s="164">
        <v>30101</v>
      </c>
      <c r="B99" s="164" t="s">
        <v>1769</v>
      </c>
      <c r="C99" s="164" t="s">
        <v>1877</v>
      </c>
      <c r="D99">
        <f t="shared" si="2"/>
        <v>18.6784</v>
      </c>
      <c r="E99">
        <f t="shared" si="3"/>
        <v>26449.935588000011</v>
      </c>
    </row>
    <row r="100" spans="1:5">
      <c r="A100" s="164">
        <v>30101</v>
      </c>
      <c r="B100" s="164" t="s">
        <v>1769</v>
      </c>
      <c r="C100" s="164" t="s">
        <v>1878</v>
      </c>
      <c r="D100">
        <f t="shared" si="2"/>
        <v>166.3032</v>
      </c>
      <c r="E100">
        <f t="shared" si="3"/>
        <v>26449.935588000011</v>
      </c>
    </row>
    <row r="101" spans="1:5">
      <c r="A101" s="164">
        <v>30101</v>
      </c>
      <c r="B101" s="164" t="s">
        <v>1769</v>
      </c>
      <c r="C101" s="164" t="s">
        <v>1879</v>
      </c>
      <c r="D101">
        <f t="shared" si="2"/>
        <v>54.022799999999997</v>
      </c>
      <c r="E101">
        <f t="shared" si="3"/>
        <v>26449.935588000011</v>
      </c>
    </row>
    <row r="102" spans="1:5">
      <c r="A102" s="164">
        <v>30101</v>
      </c>
      <c r="B102" s="164" t="s">
        <v>1769</v>
      </c>
      <c r="C102" s="164" t="s">
        <v>1880</v>
      </c>
      <c r="D102">
        <f t="shared" si="2"/>
        <v>38.5764</v>
      </c>
      <c r="E102">
        <f t="shared" si="3"/>
        <v>26449.935588000011</v>
      </c>
    </row>
    <row r="103" spans="1:5">
      <c r="A103" s="164">
        <v>30101</v>
      </c>
      <c r="B103" s="164" t="s">
        <v>1769</v>
      </c>
      <c r="C103" s="164" t="s">
        <v>1881</v>
      </c>
      <c r="D103">
        <f t="shared" si="2"/>
        <v>31.526399999999999</v>
      </c>
      <c r="E103">
        <f t="shared" si="3"/>
        <v>26449.935588000011</v>
      </c>
    </row>
    <row r="104" spans="1:5">
      <c r="A104" s="164">
        <v>30101</v>
      </c>
      <c r="B104" s="164" t="s">
        <v>1769</v>
      </c>
      <c r="C104" s="164" t="s">
        <v>1882</v>
      </c>
      <c r="D104">
        <f t="shared" si="2"/>
        <v>8.9027999999999992</v>
      </c>
      <c r="E104">
        <f t="shared" si="3"/>
        <v>26449.935588000011</v>
      </c>
    </row>
    <row r="105" spans="1:5">
      <c r="A105" s="164">
        <v>30101</v>
      </c>
      <c r="B105" s="164" t="s">
        <v>1769</v>
      </c>
      <c r="C105" s="164" t="s">
        <v>1883</v>
      </c>
      <c r="D105">
        <f t="shared" si="2"/>
        <v>43.613599999999998</v>
      </c>
      <c r="E105">
        <f t="shared" si="3"/>
        <v>26449.935588000011</v>
      </c>
    </row>
    <row r="106" spans="1:5">
      <c r="A106" s="164">
        <v>30101</v>
      </c>
      <c r="B106" s="164" t="s">
        <v>1769</v>
      </c>
      <c r="C106" s="164" t="s">
        <v>1884</v>
      </c>
      <c r="D106">
        <f t="shared" si="2"/>
        <v>13.9056</v>
      </c>
      <c r="E106">
        <f t="shared" si="3"/>
        <v>26449.935588000011</v>
      </c>
    </row>
    <row r="107" spans="1:5">
      <c r="A107" s="164">
        <v>30101</v>
      </c>
      <c r="B107" s="164" t="s">
        <v>1769</v>
      </c>
      <c r="C107" s="164" t="s">
        <v>1885</v>
      </c>
      <c r="D107">
        <f t="shared" si="2"/>
        <v>20.5488</v>
      </c>
      <c r="E107">
        <f t="shared" si="3"/>
        <v>26449.935588000011</v>
      </c>
    </row>
    <row r="108" spans="1:5">
      <c r="A108" s="164">
        <v>30101</v>
      </c>
      <c r="B108" s="164" t="s">
        <v>1769</v>
      </c>
      <c r="C108" s="164" t="s">
        <v>1886</v>
      </c>
      <c r="D108">
        <f t="shared" si="2"/>
        <v>53.106000000000002</v>
      </c>
      <c r="E108">
        <f t="shared" si="3"/>
        <v>26449.935588000011</v>
      </c>
    </row>
    <row r="109" spans="1:5">
      <c r="A109" s="164">
        <v>30101</v>
      </c>
      <c r="B109" s="164" t="s">
        <v>1769</v>
      </c>
      <c r="C109" s="164" t="s">
        <v>1887</v>
      </c>
      <c r="D109">
        <f t="shared" si="2"/>
        <v>338.178</v>
      </c>
      <c r="E109">
        <f t="shared" si="3"/>
        <v>26449.935588000011</v>
      </c>
    </row>
    <row r="110" spans="1:5">
      <c r="A110" s="164">
        <v>30101</v>
      </c>
      <c r="B110" s="164" t="s">
        <v>1769</v>
      </c>
      <c r="C110" s="164" t="s">
        <v>1888</v>
      </c>
      <c r="D110">
        <f t="shared" si="2"/>
        <v>386.89319999999998</v>
      </c>
      <c r="E110">
        <f t="shared" si="3"/>
        <v>26449.935588000011</v>
      </c>
    </row>
    <row r="111" spans="1:5">
      <c r="A111" s="164">
        <v>30101</v>
      </c>
      <c r="B111" s="164" t="s">
        <v>1769</v>
      </c>
      <c r="C111" s="164" t="s">
        <v>1889</v>
      </c>
      <c r="D111">
        <f t="shared" si="2"/>
        <v>181.70160000000001</v>
      </c>
      <c r="E111">
        <f t="shared" si="3"/>
        <v>26449.935588000011</v>
      </c>
    </row>
    <row r="112" spans="1:5">
      <c r="A112" s="164">
        <v>30101</v>
      </c>
      <c r="B112" s="164" t="s">
        <v>1769</v>
      </c>
      <c r="C112" s="164" t="s">
        <v>1890</v>
      </c>
      <c r="D112">
        <f t="shared" si="2"/>
        <v>69.193200000000004</v>
      </c>
      <c r="E112">
        <f t="shared" si="3"/>
        <v>26449.935588000011</v>
      </c>
    </row>
    <row r="113" spans="1:5">
      <c r="A113" s="164">
        <v>30101</v>
      </c>
      <c r="B113" s="164" t="s">
        <v>1769</v>
      </c>
      <c r="C113" s="164" t="s">
        <v>1891</v>
      </c>
      <c r="D113">
        <f t="shared" si="2"/>
        <v>18.838799999999999</v>
      </c>
      <c r="E113">
        <f t="shared" si="3"/>
        <v>26449.935588000011</v>
      </c>
    </row>
    <row r="114" spans="1:5">
      <c r="A114" s="164">
        <v>30101</v>
      </c>
      <c r="B114" s="164" t="s">
        <v>1769</v>
      </c>
      <c r="C114" s="164" t="s">
        <v>1892</v>
      </c>
      <c r="D114">
        <f t="shared" si="2"/>
        <v>67.319999999999993</v>
      </c>
      <c r="E114">
        <f t="shared" si="3"/>
        <v>26449.935588000011</v>
      </c>
    </row>
    <row r="115" spans="1:5">
      <c r="A115" s="164">
        <v>30101</v>
      </c>
      <c r="B115" s="164" t="s">
        <v>1769</v>
      </c>
      <c r="C115" s="164" t="s">
        <v>1893</v>
      </c>
      <c r="D115">
        <f t="shared" si="2"/>
        <v>75</v>
      </c>
      <c r="E115">
        <f t="shared" si="3"/>
        <v>26449.935588000011</v>
      </c>
    </row>
    <row r="116" spans="1:5">
      <c r="A116" s="164">
        <v>30101</v>
      </c>
      <c r="B116" s="164" t="s">
        <v>1769</v>
      </c>
      <c r="C116" s="164" t="s">
        <v>1894</v>
      </c>
      <c r="D116">
        <f t="shared" si="2"/>
        <v>30.602399999999999</v>
      </c>
      <c r="E116">
        <f t="shared" si="3"/>
        <v>26449.935588000011</v>
      </c>
    </row>
    <row r="117" spans="1:5">
      <c r="A117" s="164">
        <v>30101</v>
      </c>
      <c r="B117" s="164" t="s">
        <v>1769</v>
      </c>
      <c r="C117" s="164" t="s">
        <v>1895</v>
      </c>
      <c r="D117">
        <f t="shared" si="2"/>
        <v>96.499200000000002</v>
      </c>
      <c r="E117">
        <f t="shared" si="3"/>
        <v>26449.935588000011</v>
      </c>
    </row>
    <row r="118" spans="1:5">
      <c r="A118" s="164">
        <v>30101</v>
      </c>
      <c r="B118" s="164" t="s">
        <v>1769</v>
      </c>
      <c r="C118" s="164" t="s">
        <v>1896</v>
      </c>
      <c r="D118">
        <f t="shared" si="2"/>
        <v>26.44</v>
      </c>
      <c r="E118">
        <f t="shared" si="3"/>
        <v>26449.935588000011</v>
      </c>
    </row>
    <row r="119" spans="1:5">
      <c r="A119" s="164">
        <v>30101</v>
      </c>
      <c r="B119" s="164" t="s">
        <v>1769</v>
      </c>
      <c r="C119" s="164" t="s">
        <v>1897</v>
      </c>
      <c r="D119">
        <f t="shared" si="2"/>
        <v>64.160399999999996</v>
      </c>
      <c r="E119">
        <f t="shared" si="3"/>
        <v>26449.935588000011</v>
      </c>
    </row>
    <row r="120" spans="1:5">
      <c r="A120" s="164">
        <v>30101</v>
      </c>
      <c r="B120" s="164" t="s">
        <v>1769</v>
      </c>
      <c r="C120" s="164" t="s">
        <v>1898</v>
      </c>
      <c r="D120">
        <f t="shared" si="2"/>
        <v>128.52959999999999</v>
      </c>
      <c r="E120">
        <f t="shared" si="3"/>
        <v>26449.935588000011</v>
      </c>
    </row>
    <row r="121" spans="1:5">
      <c r="A121" s="164">
        <v>30101</v>
      </c>
      <c r="B121" s="164" t="s">
        <v>1769</v>
      </c>
      <c r="C121" s="164" t="s">
        <v>1899</v>
      </c>
      <c r="D121">
        <f t="shared" si="2"/>
        <v>366.02159999999998</v>
      </c>
      <c r="E121">
        <f t="shared" si="3"/>
        <v>26449.935588000011</v>
      </c>
    </row>
    <row r="122" spans="1:5">
      <c r="A122" s="164">
        <v>30101</v>
      </c>
      <c r="B122" s="164" t="s">
        <v>1769</v>
      </c>
      <c r="C122" s="164" t="s">
        <v>1900</v>
      </c>
      <c r="D122">
        <f t="shared" si="2"/>
        <v>72.482399999999998</v>
      </c>
      <c r="E122">
        <f t="shared" si="3"/>
        <v>26449.935588000011</v>
      </c>
    </row>
    <row r="123" spans="1:5">
      <c r="A123" s="164">
        <v>30101</v>
      </c>
      <c r="B123" s="164" t="s">
        <v>1769</v>
      </c>
      <c r="C123" s="164" t="s">
        <v>1901</v>
      </c>
      <c r="D123">
        <f t="shared" si="2"/>
        <v>280.66079999999999</v>
      </c>
      <c r="E123">
        <f t="shared" si="3"/>
        <v>26449.935588000011</v>
      </c>
    </row>
    <row r="124" spans="1:5">
      <c r="A124" s="164">
        <v>30101</v>
      </c>
      <c r="B124" s="164" t="s">
        <v>1769</v>
      </c>
      <c r="C124" s="164" t="s">
        <v>1902</v>
      </c>
      <c r="D124">
        <f t="shared" si="2"/>
        <v>150.66839999999999</v>
      </c>
      <c r="E124">
        <f t="shared" si="3"/>
        <v>26449.935588000011</v>
      </c>
    </row>
    <row r="125" spans="1:5">
      <c r="A125" s="164">
        <v>30101</v>
      </c>
      <c r="B125" s="164" t="s">
        <v>1769</v>
      </c>
      <c r="C125" s="164" t="s">
        <v>1903</v>
      </c>
      <c r="D125">
        <f t="shared" si="2"/>
        <v>227.84639999999999</v>
      </c>
      <c r="E125">
        <f t="shared" si="3"/>
        <v>26449.935588000011</v>
      </c>
    </row>
    <row r="126" spans="1:5">
      <c r="A126" s="164">
        <v>30101</v>
      </c>
      <c r="B126" s="164" t="s">
        <v>1769</v>
      </c>
      <c r="C126" s="164" t="s">
        <v>1904</v>
      </c>
      <c r="D126">
        <f t="shared" si="2"/>
        <v>294.92520000000002</v>
      </c>
      <c r="E126">
        <f t="shared" si="3"/>
        <v>26449.935588000011</v>
      </c>
    </row>
    <row r="127" spans="1:5">
      <c r="A127" s="164">
        <v>30101</v>
      </c>
      <c r="B127" s="164" t="s">
        <v>1769</v>
      </c>
      <c r="C127" s="164" t="s">
        <v>1905</v>
      </c>
      <c r="D127">
        <f t="shared" si="2"/>
        <v>352.26119999999997</v>
      </c>
      <c r="E127">
        <f t="shared" si="3"/>
        <v>26449.935588000011</v>
      </c>
    </row>
    <row r="128" spans="1:5">
      <c r="A128" s="164">
        <v>30101</v>
      </c>
      <c r="B128" s="164" t="s">
        <v>1769</v>
      </c>
      <c r="C128" s="164" t="s">
        <v>1906</v>
      </c>
      <c r="D128">
        <f t="shared" si="2"/>
        <v>84.721199999999996</v>
      </c>
      <c r="E128">
        <f t="shared" si="3"/>
        <v>26449.935588000011</v>
      </c>
    </row>
    <row r="129" spans="1:5">
      <c r="A129" s="164">
        <v>30101</v>
      </c>
      <c r="B129" s="164" t="s">
        <v>1769</v>
      </c>
      <c r="C129" s="164" t="s">
        <v>1907</v>
      </c>
      <c r="D129">
        <f t="shared" si="2"/>
        <v>126.91200000000001</v>
      </c>
      <c r="E129">
        <f t="shared" si="3"/>
        <v>26449.935588000011</v>
      </c>
    </row>
    <row r="130" spans="1:5">
      <c r="A130" s="164">
        <v>30101</v>
      </c>
      <c r="B130" s="164" t="s">
        <v>1769</v>
      </c>
      <c r="C130" s="164" t="s">
        <v>1908</v>
      </c>
      <c r="D130">
        <f t="shared" si="2"/>
        <v>84.308400000000006</v>
      </c>
      <c r="E130">
        <f t="shared" si="3"/>
        <v>26449.935588000011</v>
      </c>
    </row>
    <row r="131" spans="1:5">
      <c r="A131" s="164">
        <v>30101</v>
      </c>
      <c r="B131" s="164" t="s">
        <v>1769</v>
      </c>
      <c r="C131" s="164" t="s">
        <v>1909</v>
      </c>
      <c r="D131">
        <f t="shared" si="2"/>
        <v>0</v>
      </c>
      <c r="E131">
        <f t="shared" si="3"/>
        <v>26449.935588000011</v>
      </c>
    </row>
    <row r="132" spans="1:5">
      <c r="A132" s="164">
        <v>30101</v>
      </c>
      <c r="B132" s="164" t="s">
        <v>1769</v>
      </c>
      <c r="C132" s="164" t="s">
        <v>1910</v>
      </c>
      <c r="D132">
        <f t="shared" si="2"/>
        <v>227.84039999999999</v>
      </c>
      <c r="E132">
        <f t="shared" si="3"/>
        <v>26449.935588000011</v>
      </c>
    </row>
    <row r="133" spans="1:5">
      <c r="A133" s="164">
        <v>30101</v>
      </c>
      <c r="B133" s="164" t="s">
        <v>1769</v>
      </c>
      <c r="C133" s="164" t="s">
        <v>1911</v>
      </c>
      <c r="D133">
        <f t="shared" si="2"/>
        <v>34.953600000000002</v>
      </c>
      <c r="E133">
        <f t="shared" si="3"/>
        <v>26449.935588000011</v>
      </c>
    </row>
    <row r="134" spans="1:5">
      <c r="A134" s="164">
        <v>30101</v>
      </c>
      <c r="B134" s="164" t="s">
        <v>1769</v>
      </c>
      <c r="C134" s="164" t="s">
        <v>1912</v>
      </c>
      <c r="D134">
        <f t="shared" ref="D134:D197" si="4">C134/10000</f>
        <v>277.07279999999997</v>
      </c>
      <c r="E134">
        <f t="shared" ref="E134:E197" si="5">SUMIF(A:A,A134,D:D)</f>
        <v>26449.935588000011</v>
      </c>
    </row>
    <row r="135" spans="1:5">
      <c r="A135" s="164">
        <v>30101</v>
      </c>
      <c r="B135" s="164" t="s">
        <v>1769</v>
      </c>
      <c r="C135" s="164" t="s">
        <v>1913</v>
      </c>
      <c r="D135">
        <f t="shared" si="4"/>
        <v>288.46319999999997</v>
      </c>
      <c r="E135">
        <f t="shared" si="5"/>
        <v>26449.935588000011</v>
      </c>
    </row>
    <row r="136" spans="1:5">
      <c r="A136" s="164">
        <v>30101</v>
      </c>
      <c r="B136" s="164" t="s">
        <v>1769</v>
      </c>
      <c r="C136" s="164" t="s">
        <v>1914</v>
      </c>
      <c r="D136">
        <f t="shared" si="4"/>
        <v>199.4676</v>
      </c>
      <c r="E136">
        <f t="shared" si="5"/>
        <v>26449.935588000011</v>
      </c>
    </row>
    <row r="137" spans="1:5">
      <c r="A137" s="164">
        <v>30101</v>
      </c>
      <c r="B137" s="164" t="s">
        <v>1769</v>
      </c>
      <c r="C137" s="164" t="s">
        <v>1915</v>
      </c>
      <c r="D137">
        <f t="shared" si="4"/>
        <v>1047.8987999999999</v>
      </c>
      <c r="E137">
        <f t="shared" si="5"/>
        <v>26449.935588000011</v>
      </c>
    </row>
    <row r="138" spans="1:5">
      <c r="A138" s="164">
        <v>30101</v>
      </c>
      <c r="B138" s="164" t="s">
        <v>1769</v>
      </c>
      <c r="C138" s="164" t="s">
        <v>1916</v>
      </c>
      <c r="D138">
        <f t="shared" si="4"/>
        <v>295.34399999999999</v>
      </c>
      <c r="E138">
        <f t="shared" si="5"/>
        <v>26449.935588000011</v>
      </c>
    </row>
    <row r="139" spans="1:5">
      <c r="A139" s="164">
        <v>30101</v>
      </c>
      <c r="B139" s="164" t="s">
        <v>1769</v>
      </c>
      <c r="C139" s="164" t="s">
        <v>1917</v>
      </c>
      <c r="D139">
        <f t="shared" si="4"/>
        <v>115.39239999999999</v>
      </c>
      <c r="E139">
        <f t="shared" si="5"/>
        <v>26449.935588000011</v>
      </c>
    </row>
    <row r="140" spans="1:5">
      <c r="A140" s="164">
        <v>30101</v>
      </c>
      <c r="B140" s="164" t="s">
        <v>1769</v>
      </c>
      <c r="C140" s="164" t="s">
        <v>1918</v>
      </c>
      <c r="D140">
        <f t="shared" si="4"/>
        <v>145.3005</v>
      </c>
      <c r="E140">
        <f t="shared" si="5"/>
        <v>26449.935588000011</v>
      </c>
    </row>
    <row r="141" spans="1:5">
      <c r="A141" s="164">
        <v>30101</v>
      </c>
      <c r="B141" s="164" t="s">
        <v>1769</v>
      </c>
      <c r="C141" s="164" t="s">
        <v>1919</v>
      </c>
      <c r="D141">
        <f t="shared" si="4"/>
        <v>2.5931999999999999</v>
      </c>
      <c r="E141">
        <f t="shared" si="5"/>
        <v>26449.935588000011</v>
      </c>
    </row>
    <row r="142" spans="1:5">
      <c r="A142" s="164">
        <v>30101</v>
      </c>
      <c r="B142" s="164" t="s">
        <v>1769</v>
      </c>
      <c r="C142" s="164" t="s">
        <v>1920</v>
      </c>
      <c r="D142">
        <f t="shared" si="4"/>
        <v>60.891599999999997</v>
      </c>
      <c r="E142">
        <f t="shared" si="5"/>
        <v>26449.935588000011</v>
      </c>
    </row>
    <row r="143" spans="1:5">
      <c r="A143" s="164">
        <v>30101</v>
      </c>
      <c r="B143" s="164" t="s">
        <v>1769</v>
      </c>
      <c r="C143" s="164" t="s">
        <v>1921</v>
      </c>
      <c r="D143">
        <f t="shared" si="4"/>
        <v>89.3232</v>
      </c>
      <c r="E143">
        <f t="shared" si="5"/>
        <v>26449.935588000011</v>
      </c>
    </row>
    <row r="144" spans="1:5">
      <c r="A144" s="164">
        <v>30101</v>
      </c>
      <c r="B144" s="164" t="s">
        <v>1769</v>
      </c>
      <c r="C144" s="164" t="s">
        <v>1922</v>
      </c>
      <c r="D144">
        <f t="shared" si="4"/>
        <v>139.21680000000001</v>
      </c>
      <c r="E144">
        <f t="shared" si="5"/>
        <v>26449.935588000011</v>
      </c>
    </row>
    <row r="145" spans="1:5">
      <c r="A145" s="164">
        <v>30101</v>
      </c>
      <c r="B145" s="164" t="s">
        <v>1769</v>
      </c>
      <c r="C145" s="164" t="s">
        <v>1923</v>
      </c>
      <c r="D145">
        <f t="shared" si="4"/>
        <v>166.06559999999999</v>
      </c>
      <c r="E145">
        <f t="shared" si="5"/>
        <v>26449.935588000011</v>
      </c>
    </row>
    <row r="146" spans="1:5">
      <c r="A146" s="164">
        <v>30101</v>
      </c>
      <c r="B146" s="164" t="s">
        <v>1769</v>
      </c>
      <c r="C146" s="164" t="s">
        <v>1924</v>
      </c>
      <c r="D146">
        <f t="shared" si="4"/>
        <v>277.10160000000002</v>
      </c>
      <c r="E146">
        <f t="shared" si="5"/>
        <v>26449.935588000011</v>
      </c>
    </row>
    <row r="147" spans="1:5">
      <c r="A147" s="164">
        <v>30101</v>
      </c>
      <c r="B147" s="164" t="s">
        <v>1769</v>
      </c>
      <c r="C147" s="164" t="s">
        <v>1925</v>
      </c>
      <c r="D147">
        <f t="shared" si="4"/>
        <v>11.0364</v>
      </c>
      <c r="E147">
        <f t="shared" si="5"/>
        <v>26449.935588000011</v>
      </c>
    </row>
    <row r="148" spans="1:5">
      <c r="A148" s="164">
        <v>30101</v>
      </c>
      <c r="B148" s="164" t="s">
        <v>1769</v>
      </c>
      <c r="C148" s="164" t="s">
        <v>1926</v>
      </c>
      <c r="D148">
        <f t="shared" si="4"/>
        <v>232.76519999999999</v>
      </c>
      <c r="E148">
        <f t="shared" si="5"/>
        <v>26449.935588000011</v>
      </c>
    </row>
    <row r="149" spans="1:5">
      <c r="A149" s="164">
        <v>30101</v>
      </c>
      <c r="B149" s="164" t="s">
        <v>1769</v>
      </c>
      <c r="C149" s="164" t="s">
        <v>1927</v>
      </c>
      <c r="D149">
        <f t="shared" si="4"/>
        <v>362.7672</v>
      </c>
      <c r="E149">
        <f t="shared" si="5"/>
        <v>26449.935588000011</v>
      </c>
    </row>
    <row r="150" spans="1:5">
      <c r="A150" s="164">
        <v>30101</v>
      </c>
      <c r="B150" s="164" t="s">
        <v>1769</v>
      </c>
      <c r="C150" s="164" t="s">
        <v>1928</v>
      </c>
      <c r="D150">
        <f t="shared" si="4"/>
        <v>79.288799999999995</v>
      </c>
      <c r="E150">
        <f t="shared" si="5"/>
        <v>26449.935588000011</v>
      </c>
    </row>
    <row r="151" spans="1:5">
      <c r="A151" s="164">
        <v>30101</v>
      </c>
      <c r="B151" s="164" t="s">
        <v>1769</v>
      </c>
      <c r="C151" s="164" t="s">
        <v>1929</v>
      </c>
      <c r="D151">
        <f t="shared" si="4"/>
        <v>1315.5996</v>
      </c>
      <c r="E151">
        <f t="shared" si="5"/>
        <v>26449.935588000011</v>
      </c>
    </row>
    <row r="152" spans="1:5">
      <c r="A152" s="164">
        <v>30101</v>
      </c>
      <c r="B152" s="164" t="s">
        <v>1769</v>
      </c>
      <c r="C152" s="164" t="s">
        <v>1930</v>
      </c>
      <c r="D152">
        <f t="shared" si="4"/>
        <v>290.3904</v>
      </c>
      <c r="E152">
        <f t="shared" si="5"/>
        <v>26449.935588000011</v>
      </c>
    </row>
    <row r="153" spans="1:5">
      <c r="A153" s="164">
        <v>30101</v>
      </c>
      <c r="B153" s="164" t="s">
        <v>1769</v>
      </c>
      <c r="C153" s="164" t="s">
        <v>1931</v>
      </c>
      <c r="D153">
        <f t="shared" si="4"/>
        <v>69.535200000000003</v>
      </c>
      <c r="E153">
        <f t="shared" si="5"/>
        <v>26449.935588000011</v>
      </c>
    </row>
    <row r="154" spans="1:5">
      <c r="A154" s="164">
        <v>30101</v>
      </c>
      <c r="B154" s="164" t="s">
        <v>1769</v>
      </c>
      <c r="C154" s="164" t="s">
        <v>1932</v>
      </c>
      <c r="D154">
        <f t="shared" si="4"/>
        <v>40.513199999999998</v>
      </c>
      <c r="E154">
        <f t="shared" si="5"/>
        <v>26449.935588000011</v>
      </c>
    </row>
    <row r="155" spans="1:5">
      <c r="A155" s="164">
        <v>30101</v>
      </c>
      <c r="B155" s="164" t="s">
        <v>1769</v>
      </c>
      <c r="C155" s="164" t="s">
        <v>1933</v>
      </c>
      <c r="D155">
        <f t="shared" si="4"/>
        <v>206.84360000000001</v>
      </c>
      <c r="E155">
        <f t="shared" si="5"/>
        <v>26449.935588000011</v>
      </c>
    </row>
    <row r="156" spans="1:5">
      <c r="A156" s="164">
        <v>30101</v>
      </c>
      <c r="B156" s="164" t="s">
        <v>1769</v>
      </c>
      <c r="C156" s="164" t="s">
        <v>1934</v>
      </c>
      <c r="D156">
        <f t="shared" si="4"/>
        <v>157.374</v>
      </c>
      <c r="E156">
        <f t="shared" si="5"/>
        <v>26449.935588000011</v>
      </c>
    </row>
    <row r="157" spans="1:5">
      <c r="A157" s="164">
        <v>30101</v>
      </c>
      <c r="B157" s="164" t="s">
        <v>1769</v>
      </c>
      <c r="C157" s="164" t="s">
        <v>1935</v>
      </c>
      <c r="D157">
        <f t="shared" si="4"/>
        <v>73.591200000000001</v>
      </c>
      <c r="E157">
        <f t="shared" si="5"/>
        <v>26449.935588000011</v>
      </c>
    </row>
    <row r="158" spans="1:5">
      <c r="A158" s="164">
        <v>30101</v>
      </c>
      <c r="B158" s="164" t="s">
        <v>1769</v>
      </c>
      <c r="C158" s="164" t="s">
        <v>1936</v>
      </c>
      <c r="D158">
        <f t="shared" si="4"/>
        <v>52.65</v>
      </c>
      <c r="E158">
        <f t="shared" si="5"/>
        <v>26449.935588000011</v>
      </c>
    </row>
    <row r="159" spans="1:5">
      <c r="A159" s="164">
        <v>30101</v>
      </c>
      <c r="B159" s="164" t="s">
        <v>1769</v>
      </c>
      <c r="C159" s="164" t="s">
        <v>1937</v>
      </c>
      <c r="D159">
        <f t="shared" si="4"/>
        <v>32.878</v>
      </c>
      <c r="E159">
        <f t="shared" si="5"/>
        <v>26449.935588000011</v>
      </c>
    </row>
    <row r="160" spans="1:5">
      <c r="A160" s="164">
        <v>30101</v>
      </c>
      <c r="B160" s="164" t="s">
        <v>1769</v>
      </c>
      <c r="C160" s="164" t="s">
        <v>1938</v>
      </c>
      <c r="D160">
        <f t="shared" si="4"/>
        <v>30.011099999999999</v>
      </c>
      <c r="E160">
        <f t="shared" si="5"/>
        <v>26449.935588000011</v>
      </c>
    </row>
    <row r="161" spans="1:5">
      <c r="A161" s="164">
        <v>30101</v>
      </c>
      <c r="B161" s="164" t="s">
        <v>1769</v>
      </c>
      <c r="C161" s="164" t="s">
        <v>1939</v>
      </c>
      <c r="D161">
        <f t="shared" si="4"/>
        <v>1299.8184000000001</v>
      </c>
      <c r="E161">
        <f t="shared" si="5"/>
        <v>26449.935588000011</v>
      </c>
    </row>
    <row r="162" spans="1:5">
      <c r="A162" s="164">
        <v>30101</v>
      </c>
      <c r="B162" s="164" t="s">
        <v>1769</v>
      </c>
      <c r="C162" s="164" t="s">
        <v>1940</v>
      </c>
      <c r="D162">
        <f t="shared" si="4"/>
        <v>67.2624</v>
      </c>
      <c r="E162">
        <f t="shared" si="5"/>
        <v>26449.935588000011</v>
      </c>
    </row>
    <row r="163" spans="1:5">
      <c r="A163" s="164">
        <v>30101</v>
      </c>
      <c r="B163" s="164" t="s">
        <v>1769</v>
      </c>
      <c r="C163" s="164" t="s">
        <v>1941</v>
      </c>
      <c r="D163">
        <f t="shared" si="4"/>
        <v>7.8372999999999999</v>
      </c>
      <c r="E163">
        <f t="shared" si="5"/>
        <v>26449.935588000011</v>
      </c>
    </row>
    <row r="164" spans="1:5">
      <c r="A164" s="164">
        <v>30101</v>
      </c>
      <c r="B164" s="164" t="s">
        <v>1769</v>
      </c>
      <c r="C164" s="164" t="s">
        <v>1942</v>
      </c>
      <c r="D164">
        <f t="shared" si="4"/>
        <v>59.6539</v>
      </c>
      <c r="E164">
        <f t="shared" si="5"/>
        <v>26449.935588000011</v>
      </c>
    </row>
    <row r="165" spans="1:5">
      <c r="A165" s="164">
        <v>30101</v>
      </c>
      <c r="B165" s="164" t="s">
        <v>1769</v>
      </c>
      <c r="C165" s="164" t="s">
        <v>1943</v>
      </c>
      <c r="D165">
        <f t="shared" si="4"/>
        <v>37.722000000000001</v>
      </c>
      <c r="E165">
        <f t="shared" si="5"/>
        <v>26449.935588000011</v>
      </c>
    </row>
    <row r="166" spans="1:5">
      <c r="A166" s="164">
        <v>30101</v>
      </c>
      <c r="B166" s="164" t="s">
        <v>1769</v>
      </c>
      <c r="C166" s="164" t="s">
        <v>1944</v>
      </c>
      <c r="D166">
        <f t="shared" si="4"/>
        <v>7.9295999999999998</v>
      </c>
      <c r="E166">
        <f t="shared" si="5"/>
        <v>26449.935588000011</v>
      </c>
    </row>
    <row r="167" spans="1:5">
      <c r="A167" s="164">
        <v>30101</v>
      </c>
      <c r="B167" s="164" t="s">
        <v>1769</v>
      </c>
      <c r="C167" s="164" t="s">
        <v>1945</v>
      </c>
      <c r="D167">
        <f t="shared" si="4"/>
        <v>199.95650000000001</v>
      </c>
      <c r="E167">
        <f t="shared" si="5"/>
        <v>26449.935588000011</v>
      </c>
    </row>
    <row r="168" spans="1:5">
      <c r="A168" s="164">
        <v>30101</v>
      </c>
      <c r="B168" s="164" t="s">
        <v>1769</v>
      </c>
      <c r="C168" s="164" t="s">
        <v>1946</v>
      </c>
      <c r="D168">
        <f t="shared" si="4"/>
        <v>13.5288</v>
      </c>
      <c r="E168">
        <f t="shared" si="5"/>
        <v>26449.935588000011</v>
      </c>
    </row>
    <row r="169" spans="1:5">
      <c r="A169" s="164">
        <v>30101</v>
      </c>
      <c r="B169" s="164" t="s">
        <v>1769</v>
      </c>
      <c r="C169" s="164" t="s">
        <v>1947</v>
      </c>
      <c r="D169">
        <f t="shared" si="4"/>
        <v>52.168799999999997</v>
      </c>
      <c r="E169">
        <f t="shared" si="5"/>
        <v>26449.935588000011</v>
      </c>
    </row>
    <row r="170" spans="1:5">
      <c r="A170" s="164">
        <v>30101</v>
      </c>
      <c r="B170" s="164" t="s">
        <v>1769</v>
      </c>
      <c r="C170" s="164" t="s">
        <v>1948</v>
      </c>
      <c r="D170">
        <f t="shared" si="4"/>
        <v>72.025199999999998</v>
      </c>
      <c r="E170">
        <f t="shared" si="5"/>
        <v>26449.935588000011</v>
      </c>
    </row>
    <row r="171" spans="1:5">
      <c r="A171" s="164">
        <v>30101</v>
      </c>
      <c r="B171" s="164" t="s">
        <v>1769</v>
      </c>
      <c r="C171" s="164" t="s">
        <v>1949</v>
      </c>
      <c r="D171">
        <f t="shared" si="4"/>
        <v>97.993200000000002</v>
      </c>
      <c r="E171">
        <f t="shared" si="5"/>
        <v>26449.935588000011</v>
      </c>
    </row>
    <row r="172" spans="1:5">
      <c r="A172" s="164">
        <v>30101</v>
      </c>
      <c r="B172" s="164" t="s">
        <v>1769</v>
      </c>
      <c r="C172" s="164" t="s">
        <v>1950</v>
      </c>
      <c r="D172">
        <f t="shared" si="4"/>
        <v>10.4598</v>
      </c>
      <c r="E172">
        <f t="shared" si="5"/>
        <v>26449.935588000011</v>
      </c>
    </row>
    <row r="173" spans="1:5">
      <c r="A173" s="164">
        <v>30101</v>
      </c>
      <c r="B173" s="164" t="s">
        <v>1769</v>
      </c>
      <c r="C173" s="164" t="s">
        <v>1951</v>
      </c>
      <c r="D173">
        <f t="shared" si="4"/>
        <v>64.366799999999998</v>
      </c>
      <c r="E173">
        <f t="shared" si="5"/>
        <v>26449.935588000011</v>
      </c>
    </row>
    <row r="174" spans="1:5">
      <c r="A174" s="164">
        <v>30101</v>
      </c>
      <c r="B174" s="164" t="s">
        <v>1769</v>
      </c>
      <c r="C174" s="164" t="s">
        <v>1952</v>
      </c>
      <c r="D174">
        <f t="shared" si="4"/>
        <v>607.31759999999997</v>
      </c>
      <c r="E174">
        <f t="shared" si="5"/>
        <v>26449.935588000011</v>
      </c>
    </row>
    <row r="175" spans="1:5">
      <c r="A175" s="164">
        <v>30101</v>
      </c>
      <c r="B175" s="164" t="s">
        <v>1769</v>
      </c>
      <c r="C175" s="164" t="s">
        <v>1953</v>
      </c>
      <c r="D175">
        <f t="shared" si="4"/>
        <v>30.5976</v>
      </c>
      <c r="E175">
        <f t="shared" si="5"/>
        <v>26449.935588000011</v>
      </c>
    </row>
    <row r="176" spans="1:5">
      <c r="A176" s="164">
        <v>30101</v>
      </c>
      <c r="B176" s="164" t="s">
        <v>1769</v>
      </c>
      <c r="C176" s="164" t="s">
        <v>1954</v>
      </c>
      <c r="D176">
        <f t="shared" si="4"/>
        <v>23.240400000000001</v>
      </c>
      <c r="E176">
        <f t="shared" si="5"/>
        <v>26449.935588000011</v>
      </c>
    </row>
    <row r="177" spans="1:5">
      <c r="A177" s="164">
        <v>30101</v>
      </c>
      <c r="B177" s="164" t="s">
        <v>1769</v>
      </c>
      <c r="C177" s="164" t="s">
        <v>1955</v>
      </c>
      <c r="D177">
        <f t="shared" si="4"/>
        <v>120.3528</v>
      </c>
      <c r="E177">
        <f t="shared" si="5"/>
        <v>26449.935588000011</v>
      </c>
    </row>
    <row r="178" spans="1:5">
      <c r="A178" s="164">
        <v>30101</v>
      </c>
      <c r="B178" s="164" t="s">
        <v>1769</v>
      </c>
      <c r="C178" s="164" t="s">
        <v>1956</v>
      </c>
      <c r="D178">
        <f t="shared" si="4"/>
        <v>71.400000000000006</v>
      </c>
      <c r="E178">
        <f t="shared" si="5"/>
        <v>26449.935588000011</v>
      </c>
    </row>
    <row r="179" spans="1:5">
      <c r="A179" s="164">
        <v>30101</v>
      </c>
      <c r="B179" s="164" t="s">
        <v>1769</v>
      </c>
      <c r="C179" s="164" t="s">
        <v>1957</v>
      </c>
      <c r="D179">
        <f t="shared" si="4"/>
        <v>162.9744</v>
      </c>
      <c r="E179">
        <f t="shared" si="5"/>
        <v>26449.935588000011</v>
      </c>
    </row>
    <row r="180" spans="1:5">
      <c r="A180" s="164">
        <v>30101</v>
      </c>
      <c r="B180" s="164" t="s">
        <v>1769</v>
      </c>
      <c r="C180" s="164" t="s">
        <v>1958</v>
      </c>
      <c r="D180">
        <f t="shared" si="4"/>
        <v>369.03480000000002</v>
      </c>
      <c r="E180">
        <f t="shared" si="5"/>
        <v>26449.935588000011</v>
      </c>
    </row>
    <row r="181" spans="1:5">
      <c r="A181" s="164">
        <v>30101</v>
      </c>
      <c r="B181" s="164" t="s">
        <v>1769</v>
      </c>
      <c r="C181" s="164" t="s">
        <v>1959</v>
      </c>
      <c r="D181">
        <f t="shared" si="4"/>
        <v>16.2012</v>
      </c>
      <c r="E181">
        <f t="shared" si="5"/>
        <v>26449.935588000011</v>
      </c>
    </row>
    <row r="182" spans="1:5">
      <c r="A182" s="164">
        <v>30101</v>
      </c>
      <c r="B182" s="164" t="s">
        <v>1769</v>
      </c>
      <c r="C182" s="164" t="s">
        <v>1960</v>
      </c>
      <c r="D182">
        <f t="shared" si="4"/>
        <v>14.8752</v>
      </c>
      <c r="E182">
        <f t="shared" si="5"/>
        <v>26449.935588000011</v>
      </c>
    </row>
    <row r="183" spans="1:5">
      <c r="A183" s="164">
        <v>30101</v>
      </c>
      <c r="B183" s="164" t="s">
        <v>1769</v>
      </c>
      <c r="C183" s="164" t="s">
        <v>1961</v>
      </c>
      <c r="D183">
        <f t="shared" si="4"/>
        <v>199.58879999999999</v>
      </c>
      <c r="E183">
        <f t="shared" si="5"/>
        <v>26449.935588000011</v>
      </c>
    </row>
    <row r="184" spans="1:5">
      <c r="A184" s="164">
        <v>30101</v>
      </c>
      <c r="B184" s="164" t="s">
        <v>1769</v>
      </c>
      <c r="C184" s="164" t="s">
        <v>1962</v>
      </c>
      <c r="D184">
        <f t="shared" si="4"/>
        <v>187.90440000000001</v>
      </c>
      <c r="E184">
        <f t="shared" si="5"/>
        <v>26449.935588000011</v>
      </c>
    </row>
    <row r="185" spans="1:5">
      <c r="A185" s="164">
        <v>30101</v>
      </c>
      <c r="B185" s="164" t="s">
        <v>1769</v>
      </c>
      <c r="C185" s="164" t="s">
        <v>1963</v>
      </c>
      <c r="D185">
        <f t="shared" si="4"/>
        <v>377.8152</v>
      </c>
      <c r="E185">
        <f t="shared" si="5"/>
        <v>26449.935588000011</v>
      </c>
    </row>
    <row r="186" spans="1:5">
      <c r="A186" s="164">
        <v>30101</v>
      </c>
      <c r="B186" s="164" t="s">
        <v>1769</v>
      </c>
      <c r="C186" s="164" t="s">
        <v>1964</v>
      </c>
      <c r="D186">
        <f t="shared" si="4"/>
        <v>217.2312</v>
      </c>
      <c r="E186">
        <f t="shared" si="5"/>
        <v>26449.935588000011</v>
      </c>
    </row>
    <row r="187" spans="1:5">
      <c r="A187" s="164">
        <v>30101</v>
      </c>
      <c r="B187" s="164" t="s">
        <v>1769</v>
      </c>
      <c r="C187" s="164" t="s">
        <v>1965</v>
      </c>
      <c r="D187">
        <f t="shared" si="4"/>
        <v>88.1892</v>
      </c>
      <c r="E187">
        <f t="shared" si="5"/>
        <v>26449.935588000011</v>
      </c>
    </row>
    <row r="188" spans="1:5">
      <c r="A188" s="164">
        <v>30101</v>
      </c>
      <c r="B188" s="164" t="s">
        <v>1769</v>
      </c>
      <c r="C188" s="164" t="s">
        <v>1966</v>
      </c>
      <c r="D188">
        <f t="shared" si="4"/>
        <v>13.577199999999999</v>
      </c>
      <c r="E188">
        <f t="shared" si="5"/>
        <v>26449.935588000011</v>
      </c>
    </row>
    <row r="189" spans="1:5">
      <c r="A189" s="164">
        <v>30101</v>
      </c>
      <c r="B189" s="164" t="s">
        <v>1769</v>
      </c>
      <c r="C189" s="164" t="s">
        <v>1967</v>
      </c>
      <c r="D189">
        <f t="shared" si="4"/>
        <v>5.5044000000000004</v>
      </c>
      <c r="E189">
        <f t="shared" si="5"/>
        <v>26449.935588000011</v>
      </c>
    </row>
    <row r="190" spans="1:5">
      <c r="A190" s="164">
        <v>30101</v>
      </c>
      <c r="B190" s="164" t="s">
        <v>1769</v>
      </c>
      <c r="C190" s="164" t="s">
        <v>1968</v>
      </c>
      <c r="D190">
        <f t="shared" si="4"/>
        <v>85.729200000000006</v>
      </c>
      <c r="E190">
        <f t="shared" si="5"/>
        <v>26449.935588000011</v>
      </c>
    </row>
    <row r="191" spans="1:5">
      <c r="A191" s="164">
        <v>30101</v>
      </c>
      <c r="B191" s="164" t="s">
        <v>1769</v>
      </c>
      <c r="C191" s="164" t="s">
        <v>1969</v>
      </c>
      <c r="D191">
        <f t="shared" si="4"/>
        <v>179.51400000000001</v>
      </c>
      <c r="E191">
        <f t="shared" si="5"/>
        <v>26449.935588000011</v>
      </c>
    </row>
    <row r="192" spans="1:5">
      <c r="A192" s="164">
        <v>30101</v>
      </c>
      <c r="B192" s="164" t="s">
        <v>1769</v>
      </c>
      <c r="C192" s="164" t="s">
        <v>1970</v>
      </c>
      <c r="D192">
        <f t="shared" si="4"/>
        <v>200.53200000000001</v>
      </c>
      <c r="E192">
        <f t="shared" si="5"/>
        <v>26449.935588000011</v>
      </c>
    </row>
    <row r="193" spans="1:5">
      <c r="A193" s="164">
        <v>30101</v>
      </c>
      <c r="B193" s="164" t="s">
        <v>1769</v>
      </c>
      <c r="C193" s="164" t="s">
        <v>1971</v>
      </c>
      <c r="D193">
        <f t="shared" si="4"/>
        <v>10.6356</v>
      </c>
      <c r="E193">
        <f t="shared" si="5"/>
        <v>26449.935588000011</v>
      </c>
    </row>
    <row r="194" spans="1:5">
      <c r="A194" s="164">
        <v>30101</v>
      </c>
      <c r="B194" s="164" t="s">
        <v>1769</v>
      </c>
      <c r="C194" s="164" t="s">
        <v>1972</v>
      </c>
      <c r="D194">
        <f t="shared" si="4"/>
        <v>122.3232</v>
      </c>
      <c r="E194">
        <f t="shared" si="5"/>
        <v>26449.935588000011</v>
      </c>
    </row>
    <row r="195" spans="1:5">
      <c r="A195" s="164">
        <v>30101</v>
      </c>
      <c r="B195" s="164" t="s">
        <v>1769</v>
      </c>
      <c r="C195" s="164" t="s">
        <v>1973</v>
      </c>
      <c r="D195">
        <f t="shared" si="4"/>
        <v>173.34</v>
      </c>
      <c r="E195">
        <f t="shared" si="5"/>
        <v>26449.935588000011</v>
      </c>
    </row>
    <row r="196" spans="1:5">
      <c r="A196" s="164">
        <v>30101</v>
      </c>
      <c r="B196" s="164" t="s">
        <v>1769</v>
      </c>
      <c r="C196" s="164" t="s">
        <v>1974</v>
      </c>
      <c r="D196">
        <f t="shared" si="4"/>
        <v>274.22039999999998</v>
      </c>
      <c r="E196">
        <f t="shared" si="5"/>
        <v>26449.935588000011</v>
      </c>
    </row>
    <row r="197" spans="1:5">
      <c r="A197" s="164">
        <v>30101</v>
      </c>
      <c r="B197" s="164" t="s">
        <v>1769</v>
      </c>
      <c r="C197" s="164" t="s">
        <v>1975</v>
      </c>
      <c r="D197">
        <f t="shared" si="4"/>
        <v>348.71879999999999</v>
      </c>
      <c r="E197">
        <f t="shared" si="5"/>
        <v>26449.935588000011</v>
      </c>
    </row>
    <row r="198" spans="1:5">
      <c r="A198" s="164">
        <v>30101</v>
      </c>
      <c r="B198" s="164" t="s">
        <v>1769</v>
      </c>
      <c r="C198" s="164" t="s">
        <v>1976</v>
      </c>
      <c r="D198">
        <f t="shared" ref="D198:D261" si="6">C198/10000</f>
        <v>344.78129999999999</v>
      </c>
      <c r="E198">
        <f t="shared" ref="E198:E261" si="7">SUMIF(A:A,A198,D:D)</f>
        <v>26449.935588000011</v>
      </c>
    </row>
    <row r="199" spans="1:5">
      <c r="A199" s="164">
        <v>30101</v>
      </c>
      <c r="B199" s="164" t="s">
        <v>1769</v>
      </c>
      <c r="C199" s="164" t="s">
        <v>1977</v>
      </c>
      <c r="D199">
        <f t="shared" si="6"/>
        <v>30.792000000000002</v>
      </c>
      <c r="E199">
        <f t="shared" si="7"/>
        <v>26449.935588000011</v>
      </c>
    </row>
    <row r="200" spans="1:5">
      <c r="A200" s="164">
        <v>30101</v>
      </c>
      <c r="B200" s="164" t="s">
        <v>1769</v>
      </c>
      <c r="C200" s="164" t="s">
        <v>1978</v>
      </c>
      <c r="D200">
        <f t="shared" si="6"/>
        <v>511.07690000000002</v>
      </c>
      <c r="E200">
        <f t="shared" si="7"/>
        <v>26449.935588000011</v>
      </c>
    </row>
    <row r="201" spans="1:5">
      <c r="A201" s="164">
        <v>30101</v>
      </c>
      <c r="B201" s="164" t="s">
        <v>1769</v>
      </c>
      <c r="C201" s="164" t="s">
        <v>1979</v>
      </c>
      <c r="D201">
        <f t="shared" si="6"/>
        <v>98.467200000000005</v>
      </c>
      <c r="E201">
        <f t="shared" si="7"/>
        <v>26449.935588000011</v>
      </c>
    </row>
    <row r="202" spans="1:5">
      <c r="A202" s="164">
        <v>30101</v>
      </c>
      <c r="B202" s="164" t="s">
        <v>1769</v>
      </c>
      <c r="C202" s="164" t="s">
        <v>1980</v>
      </c>
      <c r="D202">
        <f t="shared" si="6"/>
        <v>128.34</v>
      </c>
      <c r="E202">
        <f t="shared" si="7"/>
        <v>26449.935588000011</v>
      </c>
    </row>
    <row r="203" spans="1:5">
      <c r="A203" s="164">
        <v>30102</v>
      </c>
      <c r="B203" s="164" t="s">
        <v>1981</v>
      </c>
      <c r="C203" s="164" t="s">
        <v>1982</v>
      </c>
      <c r="D203">
        <f t="shared" si="6"/>
        <v>24.623999999999999</v>
      </c>
      <c r="E203">
        <f t="shared" si="7"/>
        <v>20618.259199999993</v>
      </c>
    </row>
    <row r="204" spans="1:5">
      <c r="A204" s="164">
        <v>30102</v>
      </c>
      <c r="B204" s="164" t="s">
        <v>1981</v>
      </c>
      <c r="C204" s="164" t="s">
        <v>1983</v>
      </c>
      <c r="D204">
        <f t="shared" si="6"/>
        <v>3.36</v>
      </c>
      <c r="E204">
        <f t="shared" si="7"/>
        <v>20618.259199999993</v>
      </c>
    </row>
    <row r="205" spans="1:5">
      <c r="A205" s="164">
        <v>30102</v>
      </c>
      <c r="B205" s="164" t="s">
        <v>1981</v>
      </c>
      <c r="C205" s="164" t="s">
        <v>1984</v>
      </c>
      <c r="D205">
        <f t="shared" si="6"/>
        <v>187.374</v>
      </c>
      <c r="E205">
        <f t="shared" si="7"/>
        <v>20618.259199999993</v>
      </c>
    </row>
    <row r="206" spans="1:5">
      <c r="A206" s="164">
        <v>30102</v>
      </c>
      <c r="B206" s="164" t="s">
        <v>1981</v>
      </c>
      <c r="C206" s="164" t="s">
        <v>1985</v>
      </c>
      <c r="D206">
        <f t="shared" si="6"/>
        <v>173.61240000000001</v>
      </c>
      <c r="E206">
        <f t="shared" si="7"/>
        <v>20618.259199999993</v>
      </c>
    </row>
    <row r="207" spans="1:5">
      <c r="A207" s="164">
        <v>30102</v>
      </c>
      <c r="B207" s="164" t="s">
        <v>1981</v>
      </c>
      <c r="C207" s="164" t="s">
        <v>1986</v>
      </c>
      <c r="D207">
        <f t="shared" si="6"/>
        <v>441.02760000000001</v>
      </c>
      <c r="E207">
        <f t="shared" si="7"/>
        <v>20618.259199999993</v>
      </c>
    </row>
    <row r="208" spans="1:5">
      <c r="A208" s="164">
        <v>30102</v>
      </c>
      <c r="B208" s="164" t="s">
        <v>1981</v>
      </c>
      <c r="C208" s="164" t="s">
        <v>1987</v>
      </c>
      <c r="D208">
        <f t="shared" si="6"/>
        <v>21.836400000000001</v>
      </c>
      <c r="E208">
        <f t="shared" si="7"/>
        <v>20618.259199999993</v>
      </c>
    </row>
    <row r="209" spans="1:5">
      <c r="A209" s="164">
        <v>30102</v>
      </c>
      <c r="B209" s="164" t="s">
        <v>1981</v>
      </c>
      <c r="C209" s="164" t="s">
        <v>1988</v>
      </c>
      <c r="D209">
        <f t="shared" si="6"/>
        <v>20.472000000000001</v>
      </c>
      <c r="E209">
        <f t="shared" si="7"/>
        <v>20618.259199999993</v>
      </c>
    </row>
    <row r="210" spans="1:5">
      <c r="A210" s="164">
        <v>30102</v>
      </c>
      <c r="B210" s="164" t="s">
        <v>1981</v>
      </c>
      <c r="C210" s="164" t="s">
        <v>1989</v>
      </c>
      <c r="D210">
        <f t="shared" si="6"/>
        <v>424.32119999999998</v>
      </c>
      <c r="E210">
        <f t="shared" si="7"/>
        <v>20618.259199999993</v>
      </c>
    </row>
    <row r="211" spans="1:5">
      <c r="A211" s="164">
        <v>30102</v>
      </c>
      <c r="B211" s="164" t="s">
        <v>1981</v>
      </c>
      <c r="C211" s="164" t="s">
        <v>1990</v>
      </c>
      <c r="D211">
        <f t="shared" si="6"/>
        <v>13.825200000000001</v>
      </c>
      <c r="E211">
        <f t="shared" si="7"/>
        <v>20618.259199999993</v>
      </c>
    </row>
    <row r="212" spans="1:5">
      <c r="A212" s="164">
        <v>30102</v>
      </c>
      <c r="B212" s="164" t="s">
        <v>1981</v>
      </c>
      <c r="C212" s="164" t="s">
        <v>1991</v>
      </c>
      <c r="D212">
        <f t="shared" si="6"/>
        <v>77.188800000000001</v>
      </c>
      <c r="E212">
        <f t="shared" si="7"/>
        <v>20618.259199999993</v>
      </c>
    </row>
    <row r="213" spans="1:5">
      <c r="A213" s="164">
        <v>30102</v>
      </c>
      <c r="B213" s="164" t="s">
        <v>1981</v>
      </c>
      <c r="C213" s="164" t="s">
        <v>1992</v>
      </c>
      <c r="D213">
        <f t="shared" si="6"/>
        <v>13.9008</v>
      </c>
      <c r="E213">
        <f t="shared" si="7"/>
        <v>20618.259199999993</v>
      </c>
    </row>
    <row r="214" spans="1:5">
      <c r="A214" s="164">
        <v>30102</v>
      </c>
      <c r="B214" s="164" t="s">
        <v>1981</v>
      </c>
      <c r="C214" s="164" t="s">
        <v>1993</v>
      </c>
      <c r="D214">
        <f t="shared" si="6"/>
        <v>0.74399999999999999</v>
      </c>
      <c r="E214">
        <f t="shared" si="7"/>
        <v>20618.259199999993</v>
      </c>
    </row>
    <row r="215" spans="1:5">
      <c r="A215" s="164">
        <v>30102</v>
      </c>
      <c r="B215" s="164" t="s">
        <v>1981</v>
      </c>
      <c r="C215" s="164" t="s">
        <v>1994</v>
      </c>
      <c r="D215">
        <f t="shared" si="6"/>
        <v>286.93439999999998</v>
      </c>
      <c r="E215">
        <f t="shared" si="7"/>
        <v>20618.259199999993</v>
      </c>
    </row>
    <row r="216" spans="1:5">
      <c r="A216" s="164">
        <v>30102</v>
      </c>
      <c r="B216" s="164" t="s">
        <v>1981</v>
      </c>
      <c r="C216" s="164" t="s">
        <v>1995</v>
      </c>
      <c r="D216">
        <f t="shared" si="6"/>
        <v>162.744</v>
      </c>
      <c r="E216">
        <f t="shared" si="7"/>
        <v>20618.259199999993</v>
      </c>
    </row>
    <row r="217" spans="1:5">
      <c r="A217" s="164">
        <v>30102</v>
      </c>
      <c r="B217" s="164" t="s">
        <v>1981</v>
      </c>
      <c r="C217" s="164" t="s">
        <v>1996</v>
      </c>
      <c r="D217">
        <f t="shared" si="6"/>
        <v>104.0244</v>
      </c>
      <c r="E217">
        <f t="shared" si="7"/>
        <v>20618.259199999993</v>
      </c>
    </row>
    <row r="218" spans="1:5">
      <c r="A218" s="164">
        <v>30102</v>
      </c>
      <c r="B218" s="164" t="s">
        <v>1981</v>
      </c>
      <c r="C218" s="164" t="s">
        <v>1997</v>
      </c>
      <c r="D218">
        <f t="shared" si="6"/>
        <v>0.24</v>
      </c>
      <c r="E218">
        <f t="shared" si="7"/>
        <v>20618.259199999993</v>
      </c>
    </row>
    <row r="219" spans="1:5">
      <c r="A219" s="164">
        <v>30102</v>
      </c>
      <c r="B219" s="164" t="s">
        <v>1981</v>
      </c>
      <c r="C219" s="164" t="s">
        <v>1998</v>
      </c>
      <c r="D219">
        <f t="shared" si="6"/>
        <v>104.1144</v>
      </c>
      <c r="E219">
        <f t="shared" si="7"/>
        <v>20618.259199999993</v>
      </c>
    </row>
    <row r="220" spans="1:5">
      <c r="A220" s="164">
        <v>30102</v>
      </c>
      <c r="B220" s="164" t="s">
        <v>1981</v>
      </c>
      <c r="C220" s="164" t="s">
        <v>1999</v>
      </c>
      <c r="D220">
        <f t="shared" si="6"/>
        <v>2.4</v>
      </c>
      <c r="E220">
        <f t="shared" si="7"/>
        <v>20618.259199999993</v>
      </c>
    </row>
    <row r="221" spans="1:5">
      <c r="A221" s="164">
        <v>30102</v>
      </c>
      <c r="B221" s="164" t="s">
        <v>1981</v>
      </c>
      <c r="C221" s="164" t="s">
        <v>2000</v>
      </c>
      <c r="D221">
        <f t="shared" si="6"/>
        <v>4.2827999999999999</v>
      </c>
      <c r="E221">
        <f t="shared" si="7"/>
        <v>20618.259199999993</v>
      </c>
    </row>
    <row r="222" spans="1:5">
      <c r="A222" s="164">
        <v>30102</v>
      </c>
      <c r="B222" s="164" t="s">
        <v>1981</v>
      </c>
      <c r="C222" s="164" t="s">
        <v>2001</v>
      </c>
      <c r="D222">
        <f t="shared" si="6"/>
        <v>4.32</v>
      </c>
      <c r="E222">
        <f t="shared" si="7"/>
        <v>20618.259199999993</v>
      </c>
    </row>
    <row r="223" spans="1:5">
      <c r="A223" s="164">
        <v>30102</v>
      </c>
      <c r="B223" s="164" t="s">
        <v>1981</v>
      </c>
      <c r="C223" s="164" t="s">
        <v>2002</v>
      </c>
      <c r="D223">
        <f t="shared" si="6"/>
        <v>2.5152000000000001</v>
      </c>
      <c r="E223">
        <f t="shared" si="7"/>
        <v>20618.259199999993</v>
      </c>
    </row>
    <row r="224" spans="1:5">
      <c r="A224" s="164">
        <v>30102</v>
      </c>
      <c r="B224" s="164" t="s">
        <v>1981</v>
      </c>
      <c r="C224" s="164" t="s">
        <v>2003</v>
      </c>
      <c r="D224">
        <f t="shared" si="6"/>
        <v>86.194800000000001</v>
      </c>
      <c r="E224">
        <f t="shared" si="7"/>
        <v>20618.259199999993</v>
      </c>
    </row>
    <row r="225" spans="1:5">
      <c r="A225" s="164">
        <v>30102</v>
      </c>
      <c r="B225" s="164" t="s">
        <v>1981</v>
      </c>
      <c r="C225" s="164" t="s">
        <v>2004</v>
      </c>
      <c r="D225">
        <f t="shared" si="6"/>
        <v>2.8776000000000002</v>
      </c>
      <c r="E225">
        <f t="shared" si="7"/>
        <v>20618.259199999993</v>
      </c>
    </row>
    <row r="226" spans="1:5">
      <c r="A226" s="164">
        <v>30102</v>
      </c>
      <c r="B226" s="164" t="s">
        <v>1981</v>
      </c>
      <c r="C226" s="164" t="s">
        <v>2005</v>
      </c>
      <c r="D226">
        <f t="shared" si="6"/>
        <v>213.6696</v>
      </c>
      <c r="E226">
        <f t="shared" si="7"/>
        <v>20618.259199999993</v>
      </c>
    </row>
    <row r="227" spans="1:5">
      <c r="A227" s="164">
        <v>30102</v>
      </c>
      <c r="B227" s="164" t="s">
        <v>1981</v>
      </c>
      <c r="C227" s="164" t="s">
        <v>2006</v>
      </c>
      <c r="D227">
        <f t="shared" si="6"/>
        <v>5.7648000000000001</v>
      </c>
      <c r="E227">
        <f t="shared" si="7"/>
        <v>20618.259199999993</v>
      </c>
    </row>
    <row r="228" spans="1:5">
      <c r="A228" s="164">
        <v>30102</v>
      </c>
      <c r="B228" s="164" t="s">
        <v>1981</v>
      </c>
      <c r="C228" s="164" t="s">
        <v>2007</v>
      </c>
      <c r="D228">
        <f t="shared" si="6"/>
        <v>327.30119999999999</v>
      </c>
      <c r="E228">
        <f t="shared" si="7"/>
        <v>20618.259199999993</v>
      </c>
    </row>
    <row r="229" spans="1:5">
      <c r="A229" s="164">
        <v>30102</v>
      </c>
      <c r="B229" s="164" t="s">
        <v>1981</v>
      </c>
      <c r="C229" s="164" t="s">
        <v>2008</v>
      </c>
      <c r="D229">
        <f t="shared" si="6"/>
        <v>92.424000000000007</v>
      </c>
      <c r="E229">
        <f t="shared" si="7"/>
        <v>20618.259199999993</v>
      </c>
    </row>
    <row r="230" spans="1:5">
      <c r="A230" s="164">
        <v>30102</v>
      </c>
      <c r="B230" s="164" t="s">
        <v>1981</v>
      </c>
      <c r="C230" s="164" t="s">
        <v>2009</v>
      </c>
      <c r="D230">
        <f t="shared" si="6"/>
        <v>5.7347999999999999</v>
      </c>
      <c r="E230">
        <f t="shared" si="7"/>
        <v>20618.259199999993</v>
      </c>
    </row>
    <row r="231" spans="1:5">
      <c r="A231" s="164">
        <v>30102</v>
      </c>
      <c r="B231" s="164" t="s">
        <v>1981</v>
      </c>
      <c r="C231" s="164" t="s">
        <v>2010</v>
      </c>
      <c r="D231">
        <f t="shared" si="6"/>
        <v>43.484400000000001</v>
      </c>
      <c r="E231">
        <f t="shared" si="7"/>
        <v>20618.259199999993</v>
      </c>
    </row>
    <row r="232" spans="1:5">
      <c r="A232" s="164">
        <v>30102</v>
      </c>
      <c r="B232" s="164" t="s">
        <v>1981</v>
      </c>
      <c r="C232" s="164" t="s">
        <v>2011</v>
      </c>
      <c r="D232">
        <f t="shared" si="6"/>
        <v>2.7431999999999999</v>
      </c>
      <c r="E232">
        <f t="shared" si="7"/>
        <v>20618.259199999993</v>
      </c>
    </row>
    <row r="233" spans="1:5">
      <c r="A233" s="164">
        <v>30102</v>
      </c>
      <c r="B233" s="164" t="s">
        <v>1981</v>
      </c>
      <c r="C233" s="164" t="s">
        <v>2012</v>
      </c>
      <c r="D233">
        <f t="shared" si="6"/>
        <v>41.646000000000001</v>
      </c>
      <c r="E233">
        <f t="shared" si="7"/>
        <v>20618.259199999993</v>
      </c>
    </row>
    <row r="234" spans="1:5">
      <c r="A234" s="164">
        <v>30102</v>
      </c>
      <c r="B234" s="164" t="s">
        <v>1981</v>
      </c>
      <c r="C234" s="164" t="s">
        <v>2013</v>
      </c>
      <c r="D234">
        <f t="shared" si="6"/>
        <v>1.1028</v>
      </c>
      <c r="E234">
        <f t="shared" si="7"/>
        <v>20618.259199999993</v>
      </c>
    </row>
    <row r="235" spans="1:5">
      <c r="A235" s="164">
        <v>30102</v>
      </c>
      <c r="B235" s="164" t="s">
        <v>1981</v>
      </c>
      <c r="C235" s="164" t="s">
        <v>2014</v>
      </c>
      <c r="D235">
        <f t="shared" si="6"/>
        <v>1.5995999999999999</v>
      </c>
      <c r="E235">
        <f t="shared" si="7"/>
        <v>20618.259199999993</v>
      </c>
    </row>
    <row r="236" spans="1:5">
      <c r="A236" s="164">
        <v>30102</v>
      </c>
      <c r="B236" s="164" t="s">
        <v>1981</v>
      </c>
      <c r="C236" s="164" t="s">
        <v>2015</v>
      </c>
      <c r="D236">
        <f t="shared" si="6"/>
        <v>2.0724</v>
      </c>
      <c r="E236">
        <f t="shared" si="7"/>
        <v>20618.259199999993</v>
      </c>
    </row>
    <row r="237" spans="1:5">
      <c r="A237" s="164">
        <v>30102</v>
      </c>
      <c r="B237" s="164" t="s">
        <v>1981</v>
      </c>
      <c r="C237" s="164" t="s">
        <v>2016</v>
      </c>
      <c r="D237">
        <f t="shared" si="6"/>
        <v>0.1</v>
      </c>
      <c r="E237">
        <f t="shared" si="7"/>
        <v>20618.259199999993</v>
      </c>
    </row>
    <row r="238" spans="1:5">
      <c r="A238" s="164">
        <v>30102</v>
      </c>
      <c r="B238" s="164" t="s">
        <v>1981</v>
      </c>
      <c r="C238" s="164" t="s">
        <v>2017</v>
      </c>
      <c r="D238">
        <f t="shared" si="6"/>
        <v>113.8351</v>
      </c>
      <c r="E238">
        <f t="shared" si="7"/>
        <v>20618.259199999993</v>
      </c>
    </row>
    <row r="239" spans="1:5">
      <c r="A239" s="164">
        <v>30102</v>
      </c>
      <c r="B239" s="164" t="s">
        <v>1981</v>
      </c>
      <c r="C239" s="164" t="s">
        <v>2018</v>
      </c>
      <c r="D239">
        <f t="shared" si="6"/>
        <v>0.87</v>
      </c>
      <c r="E239">
        <f t="shared" si="7"/>
        <v>20618.259199999993</v>
      </c>
    </row>
    <row r="240" spans="1:5">
      <c r="A240" s="164">
        <v>30102</v>
      </c>
      <c r="B240" s="164" t="s">
        <v>1981</v>
      </c>
      <c r="C240" s="164" t="s">
        <v>2019</v>
      </c>
      <c r="D240">
        <f t="shared" si="6"/>
        <v>18.922799999999999</v>
      </c>
      <c r="E240">
        <f t="shared" si="7"/>
        <v>20618.259199999993</v>
      </c>
    </row>
    <row r="241" spans="1:5">
      <c r="A241" s="164">
        <v>30102</v>
      </c>
      <c r="B241" s="164" t="s">
        <v>1981</v>
      </c>
      <c r="C241" s="164" t="s">
        <v>2020</v>
      </c>
      <c r="D241">
        <f t="shared" si="6"/>
        <v>14.403600000000001</v>
      </c>
      <c r="E241">
        <f t="shared" si="7"/>
        <v>20618.259199999993</v>
      </c>
    </row>
    <row r="242" spans="1:5">
      <c r="A242" s="164">
        <v>30102</v>
      </c>
      <c r="B242" s="164" t="s">
        <v>1981</v>
      </c>
      <c r="C242" s="164" t="s">
        <v>2021</v>
      </c>
      <c r="D242">
        <f t="shared" si="6"/>
        <v>7.944</v>
      </c>
      <c r="E242">
        <f t="shared" si="7"/>
        <v>20618.259199999993</v>
      </c>
    </row>
    <row r="243" spans="1:5">
      <c r="A243" s="164">
        <v>30102</v>
      </c>
      <c r="B243" s="164" t="s">
        <v>1981</v>
      </c>
      <c r="C243" s="164" t="s">
        <v>2022</v>
      </c>
      <c r="D243">
        <f t="shared" si="6"/>
        <v>16.196400000000001</v>
      </c>
      <c r="E243">
        <f t="shared" si="7"/>
        <v>20618.259199999993</v>
      </c>
    </row>
    <row r="244" spans="1:5">
      <c r="A244" s="164">
        <v>30102</v>
      </c>
      <c r="B244" s="164" t="s">
        <v>1981</v>
      </c>
      <c r="C244" s="164" t="s">
        <v>2023</v>
      </c>
      <c r="D244">
        <f t="shared" si="6"/>
        <v>18.161999999999999</v>
      </c>
      <c r="E244">
        <f t="shared" si="7"/>
        <v>20618.259199999993</v>
      </c>
    </row>
    <row r="245" spans="1:5">
      <c r="A245" s="164">
        <v>30102</v>
      </c>
      <c r="B245" s="164" t="s">
        <v>1981</v>
      </c>
      <c r="C245" s="164" t="s">
        <v>2024</v>
      </c>
      <c r="D245">
        <f t="shared" si="6"/>
        <v>0.72</v>
      </c>
      <c r="E245">
        <f t="shared" si="7"/>
        <v>20618.259199999993</v>
      </c>
    </row>
    <row r="246" spans="1:5">
      <c r="A246" s="164">
        <v>30102</v>
      </c>
      <c r="B246" s="164" t="s">
        <v>1981</v>
      </c>
      <c r="C246" s="164" t="s">
        <v>2025</v>
      </c>
      <c r="D246">
        <f t="shared" si="6"/>
        <v>108.24</v>
      </c>
      <c r="E246">
        <f t="shared" si="7"/>
        <v>20618.259199999993</v>
      </c>
    </row>
    <row r="247" spans="1:5">
      <c r="A247" s="164">
        <v>30102</v>
      </c>
      <c r="B247" s="164" t="s">
        <v>1981</v>
      </c>
      <c r="C247" s="164" t="s">
        <v>2026</v>
      </c>
      <c r="D247">
        <f t="shared" si="6"/>
        <v>5.2716000000000003</v>
      </c>
      <c r="E247">
        <f t="shared" si="7"/>
        <v>20618.259199999993</v>
      </c>
    </row>
    <row r="248" spans="1:5">
      <c r="A248" s="164">
        <v>30102</v>
      </c>
      <c r="B248" s="164" t="s">
        <v>1981</v>
      </c>
      <c r="C248" s="164" t="s">
        <v>2027</v>
      </c>
      <c r="D248">
        <f t="shared" si="6"/>
        <v>290.48520000000002</v>
      </c>
      <c r="E248">
        <f t="shared" si="7"/>
        <v>20618.259199999993</v>
      </c>
    </row>
    <row r="249" spans="1:5">
      <c r="A249" s="164">
        <v>30102</v>
      </c>
      <c r="B249" s="164" t="s">
        <v>1981</v>
      </c>
      <c r="C249" s="164" t="s">
        <v>2028</v>
      </c>
      <c r="D249">
        <f t="shared" si="6"/>
        <v>18.1296</v>
      </c>
      <c r="E249">
        <f t="shared" si="7"/>
        <v>20618.259199999993</v>
      </c>
    </row>
    <row r="250" spans="1:5">
      <c r="A250" s="164">
        <v>30102</v>
      </c>
      <c r="B250" s="164" t="s">
        <v>1981</v>
      </c>
      <c r="C250" s="164" t="s">
        <v>2029</v>
      </c>
      <c r="D250">
        <f t="shared" si="6"/>
        <v>14.8992</v>
      </c>
      <c r="E250">
        <f t="shared" si="7"/>
        <v>20618.259199999993</v>
      </c>
    </row>
    <row r="251" spans="1:5">
      <c r="A251" s="164">
        <v>30102</v>
      </c>
      <c r="B251" s="164" t="s">
        <v>1981</v>
      </c>
      <c r="C251" s="164" t="s">
        <v>2030</v>
      </c>
      <c r="D251">
        <f t="shared" si="6"/>
        <v>18.7836</v>
      </c>
      <c r="E251">
        <f t="shared" si="7"/>
        <v>20618.259199999993</v>
      </c>
    </row>
    <row r="252" spans="1:5">
      <c r="A252" s="164">
        <v>30102</v>
      </c>
      <c r="B252" s="164" t="s">
        <v>1981</v>
      </c>
      <c r="C252" s="164" t="s">
        <v>2031</v>
      </c>
      <c r="D252">
        <f t="shared" si="6"/>
        <v>431.6096</v>
      </c>
      <c r="E252">
        <f t="shared" si="7"/>
        <v>20618.259199999993</v>
      </c>
    </row>
    <row r="253" spans="1:5">
      <c r="A253" s="164">
        <v>30102</v>
      </c>
      <c r="B253" s="164" t="s">
        <v>1981</v>
      </c>
      <c r="C253" s="164" t="s">
        <v>2032</v>
      </c>
      <c r="D253">
        <f t="shared" si="6"/>
        <v>128.22</v>
      </c>
      <c r="E253">
        <f t="shared" si="7"/>
        <v>20618.259199999993</v>
      </c>
    </row>
    <row r="254" spans="1:5">
      <c r="A254" s="164">
        <v>30102</v>
      </c>
      <c r="B254" s="164" t="s">
        <v>1981</v>
      </c>
      <c r="C254" s="164" t="s">
        <v>2033</v>
      </c>
      <c r="D254">
        <f t="shared" si="6"/>
        <v>15.410399999999999</v>
      </c>
      <c r="E254">
        <f t="shared" si="7"/>
        <v>20618.259199999993</v>
      </c>
    </row>
    <row r="255" spans="1:5">
      <c r="A255" s="164">
        <v>30102</v>
      </c>
      <c r="B255" s="164" t="s">
        <v>1981</v>
      </c>
      <c r="C255" s="164" t="s">
        <v>2034</v>
      </c>
      <c r="D255">
        <f t="shared" si="6"/>
        <v>35.276400000000002</v>
      </c>
      <c r="E255">
        <f t="shared" si="7"/>
        <v>20618.259199999993</v>
      </c>
    </row>
    <row r="256" spans="1:5">
      <c r="A256" s="164">
        <v>30102</v>
      </c>
      <c r="B256" s="164" t="s">
        <v>1981</v>
      </c>
      <c r="C256" s="164" t="s">
        <v>2035</v>
      </c>
      <c r="D256">
        <f t="shared" si="6"/>
        <v>12.6576</v>
      </c>
      <c r="E256">
        <f t="shared" si="7"/>
        <v>20618.259199999993</v>
      </c>
    </row>
    <row r="257" spans="1:5">
      <c r="A257" s="164">
        <v>30102</v>
      </c>
      <c r="B257" s="164" t="s">
        <v>1981</v>
      </c>
      <c r="C257" s="164" t="s">
        <v>2036</v>
      </c>
      <c r="D257">
        <f t="shared" si="6"/>
        <v>0.75239999999999996</v>
      </c>
      <c r="E257">
        <f t="shared" si="7"/>
        <v>20618.259199999993</v>
      </c>
    </row>
    <row r="258" spans="1:5">
      <c r="A258" s="164">
        <v>30102</v>
      </c>
      <c r="B258" s="164" t="s">
        <v>1981</v>
      </c>
      <c r="C258" s="164" t="s">
        <v>2037</v>
      </c>
      <c r="D258">
        <f t="shared" si="6"/>
        <v>19.497599999999998</v>
      </c>
      <c r="E258">
        <f t="shared" si="7"/>
        <v>20618.259199999993</v>
      </c>
    </row>
    <row r="259" spans="1:5">
      <c r="A259" s="164">
        <v>30102</v>
      </c>
      <c r="B259" s="164" t="s">
        <v>1981</v>
      </c>
      <c r="C259" s="164" t="s">
        <v>2038</v>
      </c>
      <c r="D259">
        <f t="shared" si="6"/>
        <v>9.2268000000000008</v>
      </c>
      <c r="E259">
        <f t="shared" si="7"/>
        <v>20618.259199999993</v>
      </c>
    </row>
    <row r="260" spans="1:5">
      <c r="A260" s="164">
        <v>30102</v>
      </c>
      <c r="B260" s="164" t="s">
        <v>1981</v>
      </c>
      <c r="C260" s="164" t="s">
        <v>2039</v>
      </c>
      <c r="D260">
        <f t="shared" si="6"/>
        <v>0.93600000000000005</v>
      </c>
      <c r="E260">
        <f t="shared" si="7"/>
        <v>20618.259199999993</v>
      </c>
    </row>
    <row r="261" spans="1:5">
      <c r="A261" s="164">
        <v>30102</v>
      </c>
      <c r="B261" s="164" t="s">
        <v>1981</v>
      </c>
      <c r="C261" s="164" t="s">
        <v>2040</v>
      </c>
      <c r="D261">
        <f t="shared" si="6"/>
        <v>625.04520000000002</v>
      </c>
      <c r="E261">
        <f t="shared" si="7"/>
        <v>20618.259199999993</v>
      </c>
    </row>
    <row r="262" spans="1:5">
      <c r="A262" s="164">
        <v>30102</v>
      </c>
      <c r="B262" s="164" t="s">
        <v>1981</v>
      </c>
      <c r="C262" s="164" t="s">
        <v>2041</v>
      </c>
      <c r="D262">
        <f t="shared" ref="D262:D325" si="8">C262/10000</f>
        <v>846.59040000000005</v>
      </c>
      <c r="E262">
        <f t="shared" ref="E262:E325" si="9">SUMIF(A:A,A262,D:D)</f>
        <v>20618.259199999993</v>
      </c>
    </row>
    <row r="263" spans="1:5">
      <c r="A263" s="164">
        <v>30102</v>
      </c>
      <c r="B263" s="164" t="s">
        <v>1981</v>
      </c>
      <c r="C263" s="164" t="s">
        <v>2042</v>
      </c>
      <c r="D263">
        <f t="shared" si="8"/>
        <v>127.50239999999999</v>
      </c>
      <c r="E263">
        <f t="shared" si="9"/>
        <v>20618.259199999993</v>
      </c>
    </row>
    <row r="264" spans="1:5">
      <c r="A264" s="164">
        <v>30102</v>
      </c>
      <c r="B264" s="164" t="s">
        <v>1981</v>
      </c>
      <c r="C264" s="164" t="s">
        <v>2043</v>
      </c>
      <c r="D264">
        <f t="shared" si="8"/>
        <v>2.64</v>
      </c>
      <c r="E264">
        <f t="shared" si="9"/>
        <v>20618.259199999993</v>
      </c>
    </row>
    <row r="265" spans="1:5">
      <c r="A265" s="164">
        <v>30102</v>
      </c>
      <c r="B265" s="164" t="s">
        <v>1981</v>
      </c>
      <c r="C265" s="164" t="s">
        <v>2044</v>
      </c>
      <c r="D265">
        <f t="shared" si="8"/>
        <v>51.947899999999997</v>
      </c>
      <c r="E265">
        <f t="shared" si="9"/>
        <v>20618.259199999993</v>
      </c>
    </row>
    <row r="266" spans="1:5">
      <c r="A266" s="164">
        <v>30102</v>
      </c>
      <c r="B266" s="164" t="s">
        <v>1981</v>
      </c>
      <c r="C266" s="164" t="s">
        <v>2045</v>
      </c>
      <c r="D266">
        <f t="shared" si="8"/>
        <v>1.2323999999999999</v>
      </c>
      <c r="E266">
        <f t="shared" si="9"/>
        <v>20618.259199999993</v>
      </c>
    </row>
    <row r="267" spans="1:5">
      <c r="A267" s="164">
        <v>30102</v>
      </c>
      <c r="B267" s="164" t="s">
        <v>1981</v>
      </c>
      <c r="C267" s="164" t="s">
        <v>2046</v>
      </c>
      <c r="D267">
        <f t="shared" si="8"/>
        <v>15.4656</v>
      </c>
      <c r="E267">
        <f t="shared" si="9"/>
        <v>20618.259199999993</v>
      </c>
    </row>
    <row r="268" spans="1:5">
      <c r="A268" s="164">
        <v>30102</v>
      </c>
      <c r="B268" s="164" t="s">
        <v>1981</v>
      </c>
      <c r="C268" s="164" t="s">
        <v>2047</v>
      </c>
      <c r="D268">
        <f t="shared" si="8"/>
        <v>20.393699999999999</v>
      </c>
      <c r="E268">
        <f t="shared" si="9"/>
        <v>20618.259199999993</v>
      </c>
    </row>
    <row r="269" spans="1:5">
      <c r="A269" s="164">
        <v>30102</v>
      </c>
      <c r="B269" s="164" t="s">
        <v>1981</v>
      </c>
      <c r="C269" s="164" t="s">
        <v>2048</v>
      </c>
      <c r="D269">
        <f t="shared" si="8"/>
        <v>0.40560000000000002</v>
      </c>
      <c r="E269">
        <f t="shared" si="9"/>
        <v>20618.259199999993</v>
      </c>
    </row>
    <row r="270" spans="1:5">
      <c r="A270" s="164">
        <v>30102</v>
      </c>
      <c r="B270" s="164" t="s">
        <v>1981</v>
      </c>
      <c r="C270" s="164" t="s">
        <v>2049</v>
      </c>
      <c r="D270">
        <f t="shared" si="8"/>
        <v>0.42120000000000002</v>
      </c>
      <c r="E270">
        <f t="shared" si="9"/>
        <v>20618.259199999993</v>
      </c>
    </row>
    <row r="271" spans="1:5">
      <c r="A271" s="164">
        <v>30102</v>
      </c>
      <c r="B271" s="164" t="s">
        <v>1981</v>
      </c>
      <c r="C271" s="164" t="s">
        <v>2050</v>
      </c>
      <c r="D271">
        <f t="shared" si="8"/>
        <v>68.113200000000006</v>
      </c>
      <c r="E271">
        <f t="shared" si="9"/>
        <v>20618.259199999993</v>
      </c>
    </row>
    <row r="272" spans="1:5">
      <c r="A272" s="164">
        <v>30102</v>
      </c>
      <c r="B272" s="164" t="s">
        <v>1981</v>
      </c>
      <c r="C272" s="164" t="s">
        <v>2051</v>
      </c>
      <c r="D272">
        <f t="shared" si="8"/>
        <v>153.57599999999999</v>
      </c>
      <c r="E272">
        <f t="shared" si="9"/>
        <v>20618.259199999993</v>
      </c>
    </row>
    <row r="273" spans="1:5">
      <c r="A273" s="164">
        <v>30102</v>
      </c>
      <c r="B273" s="164" t="s">
        <v>1981</v>
      </c>
      <c r="C273" s="164" t="s">
        <v>2052</v>
      </c>
      <c r="D273">
        <f t="shared" si="8"/>
        <v>8.16</v>
      </c>
      <c r="E273">
        <f t="shared" si="9"/>
        <v>20618.259199999993</v>
      </c>
    </row>
    <row r="274" spans="1:5">
      <c r="A274" s="164">
        <v>30102</v>
      </c>
      <c r="B274" s="164" t="s">
        <v>1981</v>
      </c>
      <c r="C274" s="164" t="s">
        <v>2053</v>
      </c>
      <c r="D274">
        <f t="shared" si="8"/>
        <v>55.113599999999998</v>
      </c>
      <c r="E274">
        <f t="shared" si="9"/>
        <v>20618.259199999993</v>
      </c>
    </row>
    <row r="275" spans="1:5">
      <c r="A275" s="164">
        <v>30102</v>
      </c>
      <c r="B275" s="164" t="s">
        <v>1981</v>
      </c>
      <c r="C275" s="164" t="s">
        <v>2054</v>
      </c>
      <c r="D275">
        <f t="shared" si="8"/>
        <v>57.535200000000003</v>
      </c>
      <c r="E275">
        <f t="shared" si="9"/>
        <v>20618.259199999993</v>
      </c>
    </row>
    <row r="276" spans="1:5">
      <c r="A276" s="164">
        <v>30102</v>
      </c>
      <c r="B276" s="164" t="s">
        <v>1981</v>
      </c>
      <c r="C276" s="164" t="s">
        <v>2055</v>
      </c>
      <c r="D276">
        <f t="shared" si="8"/>
        <v>74.616</v>
      </c>
      <c r="E276">
        <f t="shared" si="9"/>
        <v>20618.259199999993</v>
      </c>
    </row>
    <row r="277" spans="1:5">
      <c r="A277" s="164">
        <v>30102</v>
      </c>
      <c r="B277" s="164" t="s">
        <v>1981</v>
      </c>
      <c r="C277" s="164" t="s">
        <v>2056</v>
      </c>
      <c r="D277">
        <f t="shared" si="8"/>
        <v>20.372399999999999</v>
      </c>
      <c r="E277">
        <f t="shared" si="9"/>
        <v>20618.259199999993</v>
      </c>
    </row>
    <row r="278" spans="1:5">
      <c r="A278" s="164">
        <v>30102</v>
      </c>
      <c r="B278" s="164" t="s">
        <v>1981</v>
      </c>
      <c r="C278" s="164" t="s">
        <v>2057</v>
      </c>
      <c r="D278">
        <f t="shared" si="8"/>
        <v>137.69999999999999</v>
      </c>
      <c r="E278">
        <f t="shared" si="9"/>
        <v>20618.259199999993</v>
      </c>
    </row>
    <row r="279" spans="1:5">
      <c r="A279" s="164">
        <v>30102</v>
      </c>
      <c r="B279" s="164" t="s">
        <v>1981</v>
      </c>
      <c r="C279" s="164" t="s">
        <v>2058</v>
      </c>
      <c r="D279">
        <f t="shared" si="8"/>
        <v>1.9787999999999999</v>
      </c>
      <c r="E279">
        <f t="shared" si="9"/>
        <v>20618.259199999993</v>
      </c>
    </row>
    <row r="280" spans="1:5">
      <c r="A280" s="164">
        <v>30102</v>
      </c>
      <c r="B280" s="164" t="s">
        <v>1981</v>
      </c>
      <c r="C280" s="164" t="s">
        <v>1997</v>
      </c>
      <c r="D280">
        <f t="shared" si="8"/>
        <v>0.24</v>
      </c>
      <c r="E280">
        <f t="shared" si="9"/>
        <v>20618.259199999993</v>
      </c>
    </row>
    <row r="281" spans="1:5">
      <c r="A281" s="164">
        <v>30102</v>
      </c>
      <c r="B281" s="164" t="s">
        <v>1981</v>
      </c>
      <c r="C281" s="164" t="s">
        <v>2059</v>
      </c>
      <c r="D281">
        <f t="shared" si="8"/>
        <v>96.552000000000007</v>
      </c>
      <c r="E281">
        <f t="shared" si="9"/>
        <v>20618.259199999993</v>
      </c>
    </row>
    <row r="282" spans="1:5">
      <c r="A282" s="164">
        <v>30102</v>
      </c>
      <c r="B282" s="164" t="s">
        <v>1981</v>
      </c>
      <c r="C282" s="164" t="s">
        <v>2060</v>
      </c>
      <c r="D282">
        <f t="shared" si="8"/>
        <v>3.16</v>
      </c>
      <c r="E282">
        <f t="shared" si="9"/>
        <v>20618.259199999993</v>
      </c>
    </row>
    <row r="283" spans="1:5">
      <c r="A283" s="164">
        <v>30102</v>
      </c>
      <c r="B283" s="164" t="s">
        <v>1981</v>
      </c>
      <c r="C283" s="164" t="s">
        <v>2061</v>
      </c>
      <c r="D283">
        <f t="shared" si="8"/>
        <v>52.475999999999999</v>
      </c>
      <c r="E283">
        <f t="shared" si="9"/>
        <v>20618.259199999993</v>
      </c>
    </row>
    <row r="284" spans="1:5">
      <c r="A284" s="164">
        <v>30102</v>
      </c>
      <c r="B284" s="164" t="s">
        <v>1981</v>
      </c>
      <c r="C284" s="164" t="s">
        <v>2062</v>
      </c>
      <c r="D284">
        <f t="shared" si="8"/>
        <v>95.517600000000002</v>
      </c>
      <c r="E284">
        <f t="shared" si="9"/>
        <v>20618.259199999993</v>
      </c>
    </row>
    <row r="285" spans="1:5">
      <c r="A285" s="164">
        <v>30102</v>
      </c>
      <c r="B285" s="164" t="s">
        <v>1981</v>
      </c>
      <c r="C285" s="164" t="s">
        <v>2063</v>
      </c>
      <c r="D285">
        <f t="shared" si="8"/>
        <v>0.14399999999999999</v>
      </c>
      <c r="E285">
        <f t="shared" si="9"/>
        <v>20618.259199999993</v>
      </c>
    </row>
    <row r="286" spans="1:5">
      <c r="A286" s="164">
        <v>30102</v>
      </c>
      <c r="B286" s="164" t="s">
        <v>1981</v>
      </c>
      <c r="C286" s="164" t="s">
        <v>2064</v>
      </c>
      <c r="D286">
        <f t="shared" si="8"/>
        <v>172.30680000000001</v>
      </c>
      <c r="E286">
        <f t="shared" si="9"/>
        <v>20618.259199999993</v>
      </c>
    </row>
    <row r="287" spans="1:5">
      <c r="A287" s="164">
        <v>30102</v>
      </c>
      <c r="B287" s="164" t="s">
        <v>1981</v>
      </c>
      <c r="C287" s="164" t="s">
        <v>2065</v>
      </c>
      <c r="D287">
        <f t="shared" si="8"/>
        <v>38.5092</v>
      </c>
      <c r="E287">
        <f t="shared" si="9"/>
        <v>20618.259199999993</v>
      </c>
    </row>
    <row r="288" spans="1:5">
      <c r="A288" s="164">
        <v>30102</v>
      </c>
      <c r="B288" s="164" t="s">
        <v>1981</v>
      </c>
      <c r="C288" s="164" t="s">
        <v>2066</v>
      </c>
      <c r="D288">
        <f t="shared" si="8"/>
        <v>79.067999999999998</v>
      </c>
      <c r="E288">
        <f t="shared" si="9"/>
        <v>20618.259199999993</v>
      </c>
    </row>
    <row r="289" spans="1:5">
      <c r="A289" s="164">
        <v>30102</v>
      </c>
      <c r="B289" s="164" t="s">
        <v>1981</v>
      </c>
      <c r="C289" s="164" t="s">
        <v>2067</v>
      </c>
      <c r="D289">
        <f t="shared" si="8"/>
        <v>141.852</v>
      </c>
      <c r="E289">
        <f t="shared" si="9"/>
        <v>20618.259199999993</v>
      </c>
    </row>
    <row r="290" spans="1:5">
      <c r="A290" s="164">
        <v>30102</v>
      </c>
      <c r="B290" s="164" t="s">
        <v>1981</v>
      </c>
      <c r="C290" s="164" t="s">
        <v>2068</v>
      </c>
      <c r="D290">
        <f t="shared" si="8"/>
        <v>56.747999999999998</v>
      </c>
      <c r="E290">
        <f t="shared" si="9"/>
        <v>20618.259199999993</v>
      </c>
    </row>
    <row r="291" spans="1:5">
      <c r="A291" s="164">
        <v>30102</v>
      </c>
      <c r="B291" s="164" t="s">
        <v>1981</v>
      </c>
      <c r="C291" s="164" t="s">
        <v>2069</v>
      </c>
      <c r="D291">
        <f t="shared" si="8"/>
        <v>0.48</v>
      </c>
      <c r="E291">
        <f t="shared" si="9"/>
        <v>20618.259199999993</v>
      </c>
    </row>
    <row r="292" spans="1:5">
      <c r="A292" s="164">
        <v>30102</v>
      </c>
      <c r="B292" s="164" t="s">
        <v>1981</v>
      </c>
      <c r="C292" s="164" t="s">
        <v>2070</v>
      </c>
      <c r="D292">
        <f t="shared" si="8"/>
        <v>278.82</v>
      </c>
      <c r="E292">
        <f t="shared" si="9"/>
        <v>20618.259199999993</v>
      </c>
    </row>
    <row r="293" spans="1:5">
      <c r="A293" s="164">
        <v>30102</v>
      </c>
      <c r="B293" s="164" t="s">
        <v>1981</v>
      </c>
      <c r="C293" s="164" t="s">
        <v>2071</v>
      </c>
      <c r="D293">
        <f t="shared" si="8"/>
        <v>117.816</v>
      </c>
      <c r="E293">
        <f t="shared" si="9"/>
        <v>20618.259199999993</v>
      </c>
    </row>
    <row r="294" spans="1:5">
      <c r="A294" s="164">
        <v>30102</v>
      </c>
      <c r="B294" s="164" t="s">
        <v>1981</v>
      </c>
      <c r="C294" s="164" t="s">
        <v>2024</v>
      </c>
      <c r="D294">
        <f t="shared" si="8"/>
        <v>0.72</v>
      </c>
      <c r="E294">
        <f t="shared" si="9"/>
        <v>20618.259199999993</v>
      </c>
    </row>
    <row r="295" spans="1:5">
      <c r="A295" s="164">
        <v>30102</v>
      </c>
      <c r="B295" s="164" t="s">
        <v>1981</v>
      </c>
      <c r="C295" s="164" t="s">
        <v>2072</v>
      </c>
      <c r="D295">
        <f t="shared" si="8"/>
        <v>26.145600000000002</v>
      </c>
      <c r="E295">
        <f t="shared" si="9"/>
        <v>20618.259199999993</v>
      </c>
    </row>
    <row r="296" spans="1:5">
      <c r="A296" s="164">
        <v>30102</v>
      </c>
      <c r="B296" s="164" t="s">
        <v>1981</v>
      </c>
      <c r="C296" s="164" t="s">
        <v>2073</v>
      </c>
      <c r="D296">
        <f t="shared" si="8"/>
        <v>0.40920000000000001</v>
      </c>
      <c r="E296">
        <f t="shared" si="9"/>
        <v>20618.259199999993</v>
      </c>
    </row>
    <row r="297" spans="1:5">
      <c r="A297" s="164">
        <v>30102</v>
      </c>
      <c r="B297" s="164" t="s">
        <v>1981</v>
      </c>
      <c r="C297" s="164" t="s">
        <v>2074</v>
      </c>
      <c r="D297">
        <f t="shared" si="8"/>
        <v>2454.1504</v>
      </c>
      <c r="E297">
        <f t="shared" si="9"/>
        <v>20618.259199999993</v>
      </c>
    </row>
    <row r="298" spans="1:5">
      <c r="A298" s="164">
        <v>30102</v>
      </c>
      <c r="B298" s="164" t="s">
        <v>1981</v>
      </c>
      <c r="C298" s="164" t="s">
        <v>2075</v>
      </c>
      <c r="D298">
        <f t="shared" si="8"/>
        <v>425.69279999999998</v>
      </c>
      <c r="E298">
        <f t="shared" si="9"/>
        <v>20618.259199999993</v>
      </c>
    </row>
    <row r="299" spans="1:5">
      <c r="A299" s="164">
        <v>30102</v>
      </c>
      <c r="B299" s="164" t="s">
        <v>1981</v>
      </c>
      <c r="C299" s="164" t="s">
        <v>2076</v>
      </c>
      <c r="D299">
        <f t="shared" si="8"/>
        <v>14.1516</v>
      </c>
      <c r="E299">
        <f t="shared" si="9"/>
        <v>20618.259199999993</v>
      </c>
    </row>
    <row r="300" spans="1:5">
      <c r="A300" s="164">
        <v>30102</v>
      </c>
      <c r="B300" s="164" t="s">
        <v>1981</v>
      </c>
      <c r="C300" s="164" t="s">
        <v>2077</v>
      </c>
      <c r="D300">
        <f t="shared" si="8"/>
        <v>30.031199999999998</v>
      </c>
      <c r="E300">
        <f t="shared" si="9"/>
        <v>20618.259199999993</v>
      </c>
    </row>
    <row r="301" spans="1:5">
      <c r="A301" s="164">
        <v>30102</v>
      </c>
      <c r="B301" s="164" t="s">
        <v>1981</v>
      </c>
      <c r="C301" s="164" t="s">
        <v>2024</v>
      </c>
      <c r="D301">
        <f t="shared" si="8"/>
        <v>0.72</v>
      </c>
      <c r="E301">
        <f t="shared" si="9"/>
        <v>20618.259199999993</v>
      </c>
    </row>
    <row r="302" spans="1:5">
      <c r="A302" s="164">
        <v>30102</v>
      </c>
      <c r="B302" s="164" t="s">
        <v>1981</v>
      </c>
      <c r="C302" s="164" t="s">
        <v>2078</v>
      </c>
      <c r="D302">
        <f t="shared" si="8"/>
        <v>0.10680000000000001</v>
      </c>
      <c r="E302">
        <f t="shared" si="9"/>
        <v>20618.259199999993</v>
      </c>
    </row>
    <row r="303" spans="1:5">
      <c r="A303" s="164">
        <v>30102</v>
      </c>
      <c r="B303" s="164" t="s">
        <v>1981</v>
      </c>
      <c r="C303" s="164" t="s">
        <v>2079</v>
      </c>
      <c r="D303">
        <f t="shared" si="8"/>
        <v>55.404000000000003</v>
      </c>
      <c r="E303">
        <f t="shared" si="9"/>
        <v>20618.259199999993</v>
      </c>
    </row>
    <row r="304" spans="1:5">
      <c r="A304" s="164">
        <v>30102</v>
      </c>
      <c r="B304" s="164" t="s">
        <v>1981</v>
      </c>
      <c r="C304" s="164" t="s">
        <v>2080</v>
      </c>
      <c r="D304">
        <f t="shared" si="8"/>
        <v>68.638800000000003</v>
      </c>
      <c r="E304">
        <f t="shared" si="9"/>
        <v>20618.259199999993</v>
      </c>
    </row>
    <row r="305" spans="1:5">
      <c r="A305" s="164">
        <v>30102</v>
      </c>
      <c r="B305" s="164" t="s">
        <v>1981</v>
      </c>
      <c r="C305" s="164" t="s">
        <v>2081</v>
      </c>
      <c r="D305">
        <f t="shared" si="8"/>
        <v>109.986</v>
      </c>
      <c r="E305">
        <f t="shared" si="9"/>
        <v>20618.259199999993</v>
      </c>
    </row>
    <row r="306" spans="1:5">
      <c r="A306" s="164">
        <v>30102</v>
      </c>
      <c r="B306" s="164" t="s">
        <v>1981</v>
      </c>
      <c r="C306" s="164" t="s">
        <v>2082</v>
      </c>
      <c r="D306">
        <f t="shared" si="8"/>
        <v>5.3999999999999999E-2</v>
      </c>
      <c r="E306">
        <f t="shared" si="9"/>
        <v>20618.259199999993</v>
      </c>
    </row>
    <row r="307" spans="1:5">
      <c r="A307" s="164">
        <v>30102</v>
      </c>
      <c r="B307" s="164" t="s">
        <v>1981</v>
      </c>
      <c r="C307" s="164" t="s">
        <v>2083</v>
      </c>
      <c r="D307">
        <f t="shared" si="8"/>
        <v>0.97919999999999996</v>
      </c>
      <c r="E307">
        <f t="shared" si="9"/>
        <v>20618.259199999993</v>
      </c>
    </row>
    <row r="308" spans="1:5">
      <c r="A308" s="164">
        <v>30102</v>
      </c>
      <c r="B308" s="164" t="s">
        <v>1981</v>
      </c>
      <c r="C308" s="164" t="s">
        <v>2084</v>
      </c>
      <c r="D308">
        <f t="shared" si="8"/>
        <v>5.4480000000000004</v>
      </c>
      <c r="E308">
        <f t="shared" si="9"/>
        <v>20618.259199999993</v>
      </c>
    </row>
    <row r="309" spans="1:5">
      <c r="A309" s="164">
        <v>30102</v>
      </c>
      <c r="B309" s="164" t="s">
        <v>1981</v>
      </c>
      <c r="C309" s="164" t="s">
        <v>2024</v>
      </c>
      <c r="D309">
        <f t="shared" si="8"/>
        <v>0.72</v>
      </c>
      <c r="E309">
        <f t="shared" si="9"/>
        <v>20618.259199999993</v>
      </c>
    </row>
    <row r="310" spans="1:5">
      <c r="A310" s="164">
        <v>30102</v>
      </c>
      <c r="B310" s="164" t="s">
        <v>1981</v>
      </c>
      <c r="C310" s="164" t="s">
        <v>2085</v>
      </c>
      <c r="D310">
        <f t="shared" si="8"/>
        <v>0.70799999999999996</v>
      </c>
      <c r="E310">
        <f t="shared" si="9"/>
        <v>20618.259199999993</v>
      </c>
    </row>
    <row r="311" spans="1:5">
      <c r="A311" s="164">
        <v>30102</v>
      </c>
      <c r="B311" s="164" t="s">
        <v>1981</v>
      </c>
      <c r="C311" s="164" t="s">
        <v>2086</v>
      </c>
      <c r="D311">
        <f t="shared" si="8"/>
        <v>1.6799999999999999E-2</v>
      </c>
      <c r="E311">
        <f t="shared" si="9"/>
        <v>20618.259199999993</v>
      </c>
    </row>
    <row r="312" spans="1:5">
      <c r="A312" s="164">
        <v>30102</v>
      </c>
      <c r="B312" s="164" t="s">
        <v>1981</v>
      </c>
      <c r="C312" s="164" t="s">
        <v>2087</v>
      </c>
      <c r="D312">
        <f t="shared" si="8"/>
        <v>0.63480000000000003</v>
      </c>
      <c r="E312">
        <f t="shared" si="9"/>
        <v>20618.259199999993</v>
      </c>
    </row>
    <row r="313" spans="1:5">
      <c r="A313" s="164">
        <v>30102</v>
      </c>
      <c r="B313" s="164" t="s">
        <v>1981</v>
      </c>
      <c r="C313" s="164" t="s">
        <v>2088</v>
      </c>
      <c r="D313">
        <f t="shared" si="8"/>
        <v>144.31319999999999</v>
      </c>
      <c r="E313">
        <f t="shared" si="9"/>
        <v>20618.259199999993</v>
      </c>
    </row>
    <row r="314" spans="1:5">
      <c r="A314" s="164">
        <v>30102</v>
      </c>
      <c r="B314" s="164" t="s">
        <v>1981</v>
      </c>
      <c r="C314" s="164" t="s">
        <v>2089</v>
      </c>
      <c r="D314">
        <f t="shared" si="8"/>
        <v>9.2051999999999996</v>
      </c>
      <c r="E314">
        <f t="shared" si="9"/>
        <v>20618.259199999993</v>
      </c>
    </row>
    <row r="315" spans="1:5">
      <c r="A315" s="164">
        <v>30102</v>
      </c>
      <c r="B315" s="164" t="s">
        <v>1981</v>
      </c>
      <c r="C315" s="164" t="s">
        <v>2090</v>
      </c>
      <c r="D315">
        <f t="shared" si="8"/>
        <v>17.908799999999999</v>
      </c>
      <c r="E315">
        <f t="shared" si="9"/>
        <v>20618.259199999993</v>
      </c>
    </row>
    <row r="316" spans="1:5">
      <c r="A316" s="164">
        <v>30102</v>
      </c>
      <c r="B316" s="164" t="s">
        <v>1981</v>
      </c>
      <c r="C316" s="164" t="s">
        <v>2091</v>
      </c>
      <c r="D316">
        <f t="shared" si="8"/>
        <v>29.440799999999999</v>
      </c>
      <c r="E316">
        <f t="shared" si="9"/>
        <v>20618.259199999993</v>
      </c>
    </row>
    <row r="317" spans="1:5">
      <c r="A317" s="164">
        <v>30102</v>
      </c>
      <c r="B317" s="164" t="s">
        <v>1981</v>
      </c>
      <c r="C317" s="164" t="s">
        <v>2092</v>
      </c>
      <c r="D317">
        <f t="shared" si="8"/>
        <v>108.5016</v>
      </c>
      <c r="E317">
        <f t="shared" si="9"/>
        <v>20618.259199999993</v>
      </c>
    </row>
    <row r="318" spans="1:5">
      <c r="A318" s="164">
        <v>30102</v>
      </c>
      <c r="B318" s="164" t="s">
        <v>1981</v>
      </c>
      <c r="C318" s="164" t="s">
        <v>2093</v>
      </c>
      <c r="D318">
        <f t="shared" si="8"/>
        <v>326.12400000000002</v>
      </c>
      <c r="E318">
        <f t="shared" si="9"/>
        <v>20618.259199999993</v>
      </c>
    </row>
    <row r="319" spans="1:5">
      <c r="A319" s="164">
        <v>30102</v>
      </c>
      <c r="B319" s="164" t="s">
        <v>1981</v>
      </c>
      <c r="C319" s="164" t="s">
        <v>1909</v>
      </c>
      <c r="D319">
        <f t="shared" si="8"/>
        <v>0</v>
      </c>
      <c r="E319">
        <f t="shared" si="9"/>
        <v>20618.259199999993</v>
      </c>
    </row>
    <row r="320" spans="1:5">
      <c r="A320" s="164">
        <v>30102</v>
      </c>
      <c r="B320" s="164" t="s">
        <v>1981</v>
      </c>
      <c r="C320" s="164" t="s">
        <v>2094</v>
      </c>
      <c r="D320">
        <f t="shared" si="8"/>
        <v>105.2676</v>
      </c>
      <c r="E320">
        <f t="shared" si="9"/>
        <v>20618.259199999993</v>
      </c>
    </row>
    <row r="321" spans="1:5">
      <c r="A321" s="164">
        <v>30102</v>
      </c>
      <c r="B321" s="164" t="s">
        <v>1981</v>
      </c>
      <c r="C321" s="164" t="s">
        <v>2095</v>
      </c>
      <c r="D321">
        <f t="shared" si="8"/>
        <v>33.515999999999998</v>
      </c>
      <c r="E321">
        <f t="shared" si="9"/>
        <v>20618.259199999993</v>
      </c>
    </row>
    <row r="322" spans="1:5">
      <c r="A322" s="164">
        <v>30102</v>
      </c>
      <c r="B322" s="164" t="s">
        <v>1981</v>
      </c>
      <c r="C322" s="164" t="s">
        <v>2096</v>
      </c>
      <c r="D322">
        <f t="shared" si="8"/>
        <v>19.918800000000001</v>
      </c>
      <c r="E322">
        <f t="shared" si="9"/>
        <v>20618.259199999993</v>
      </c>
    </row>
    <row r="323" spans="1:5">
      <c r="A323" s="164">
        <v>30102</v>
      </c>
      <c r="B323" s="164" t="s">
        <v>1981</v>
      </c>
      <c r="C323" s="164" t="s">
        <v>2097</v>
      </c>
      <c r="D323">
        <f t="shared" si="8"/>
        <v>14.6568</v>
      </c>
      <c r="E323">
        <f t="shared" si="9"/>
        <v>20618.259199999993</v>
      </c>
    </row>
    <row r="324" spans="1:5">
      <c r="A324" s="164">
        <v>30102</v>
      </c>
      <c r="B324" s="164" t="s">
        <v>1981</v>
      </c>
      <c r="C324" s="164" t="s">
        <v>2098</v>
      </c>
      <c r="D324">
        <f t="shared" si="8"/>
        <v>1.4016</v>
      </c>
      <c r="E324">
        <f t="shared" si="9"/>
        <v>20618.259199999993</v>
      </c>
    </row>
    <row r="325" spans="1:5">
      <c r="A325" s="164">
        <v>30102</v>
      </c>
      <c r="B325" s="164" t="s">
        <v>1981</v>
      </c>
      <c r="C325" s="164" t="s">
        <v>2099</v>
      </c>
      <c r="D325">
        <f t="shared" si="8"/>
        <v>37.463999999999999</v>
      </c>
      <c r="E325">
        <f t="shared" si="9"/>
        <v>20618.259199999993</v>
      </c>
    </row>
    <row r="326" spans="1:5">
      <c r="A326" s="164">
        <v>30102</v>
      </c>
      <c r="B326" s="164" t="s">
        <v>1981</v>
      </c>
      <c r="C326" s="164" t="s">
        <v>2100</v>
      </c>
      <c r="D326">
        <f t="shared" ref="D326:D389" si="10">C326/10000</f>
        <v>3.84</v>
      </c>
      <c r="E326">
        <f t="shared" ref="E326:E389" si="11">SUMIF(A:A,A326,D:D)</f>
        <v>20618.259199999993</v>
      </c>
    </row>
    <row r="327" spans="1:5">
      <c r="A327" s="164">
        <v>30102</v>
      </c>
      <c r="B327" s="164" t="s">
        <v>1981</v>
      </c>
      <c r="C327" s="164" t="s">
        <v>2101</v>
      </c>
      <c r="D327">
        <f t="shared" si="10"/>
        <v>32.244</v>
      </c>
      <c r="E327">
        <f t="shared" si="11"/>
        <v>20618.259199999993</v>
      </c>
    </row>
    <row r="328" spans="1:5">
      <c r="A328" s="164">
        <v>30102</v>
      </c>
      <c r="B328" s="164" t="s">
        <v>1981</v>
      </c>
      <c r="C328" s="164" t="s">
        <v>2102</v>
      </c>
      <c r="D328">
        <f t="shared" si="10"/>
        <v>5.7287999999999997</v>
      </c>
      <c r="E328">
        <f t="shared" si="11"/>
        <v>20618.259199999993</v>
      </c>
    </row>
    <row r="329" spans="1:5">
      <c r="A329" s="164">
        <v>30102</v>
      </c>
      <c r="B329" s="164" t="s">
        <v>1981</v>
      </c>
      <c r="C329" s="164" t="s">
        <v>2103</v>
      </c>
      <c r="D329">
        <f t="shared" si="10"/>
        <v>285.9624</v>
      </c>
      <c r="E329">
        <f t="shared" si="11"/>
        <v>20618.259199999993</v>
      </c>
    </row>
    <row r="330" spans="1:5">
      <c r="A330" s="164">
        <v>30102</v>
      </c>
      <c r="B330" s="164" t="s">
        <v>1981</v>
      </c>
      <c r="C330" s="164" t="s">
        <v>2104</v>
      </c>
      <c r="D330">
        <f t="shared" si="10"/>
        <v>55.096800000000002</v>
      </c>
      <c r="E330">
        <f t="shared" si="11"/>
        <v>20618.259199999993</v>
      </c>
    </row>
    <row r="331" spans="1:5">
      <c r="A331" s="164">
        <v>30102</v>
      </c>
      <c r="B331" s="164" t="s">
        <v>1981</v>
      </c>
      <c r="C331" s="164" t="s">
        <v>2105</v>
      </c>
      <c r="D331">
        <f t="shared" si="10"/>
        <v>92.667599999999993</v>
      </c>
      <c r="E331">
        <f t="shared" si="11"/>
        <v>20618.259199999993</v>
      </c>
    </row>
    <row r="332" spans="1:5">
      <c r="A332" s="164">
        <v>30102</v>
      </c>
      <c r="B332" s="164" t="s">
        <v>1981</v>
      </c>
      <c r="C332" s="164" t="s">
        <v>2106</v>
      </c>
      <c r="D332">
        <f t="shared" si="10"/>
        <v>54.731999999999999</v>
      </c>
      <c r="E332">
        <f t="shared" si="11"/>
        <v>20618.259199999993</v>
      </c>
    </row>
    <row r="333" spans="1:5">
      <c r="A333" s="164">
        <v>30102</v>
      </c>
      <c r="B333" s="164" t="s">
        <v>1981</v>
      </c>
      <c r="C333" s="164" t="s">
        <v>2107</v>
      </c>
      <c r="D333">
        <f t="shared" si="10"/>
        <v>72.251999999999995</v>
      </c>
      <c r="E333">
        <f t="shared" si="11"/>
        <v>20618.259199999993</v>
      </c>
    </row>
    <row r="334" spans="1:5">
      <c r="A334" s="164">
        <v>30102</v>
      </c>
      <c r="B334" s="164" t="s">
        <v>1981</v>
      </c>
      <c r="C334" s="164" t="s">
        <v>2108</v>
      </c>
      <c r="D334">
        <f t="shared" si="10"/>
        <v>65.105999999999995</v>
      </c>
      <c r="E334">
        <f t="shared" si="11"/>
        <v>20618.259199999993</v>
      </c>
    </row>
    <row r="335" spans="1:5">
      <c r="A335" s="164">
        <v>30102</v>
      </c>
      <c r="B335" s="164" t="s">
        <v>1981</v>
      </c>
      <c r="C335" s="164" t="s">
        <v>2024</v>
      </c>
      <c r="D335">
        <f t="shared" si="10"/>
        <v>0.72</v>
      </c>
      <c r="E335">
        <f t="shared" si="11"/>
        <v>20618.259199999993</v>
      </c>
    </row>
    <row r="336" spans="1:5">
      <c r="A336" s="164">
        <v>30102</v>
      </c>
      <c r="B336" s="164" t="s">
        <v>1981</v>
      </c>
      <c r="C336" s="164" t="s">
        <v>2109</v>
      </c>
      <c r="D336">
        <f t="shared" si="10"/>
        <v>125.59439999999999</v>
      </c>
      <c r="E336">
        <f t="shared" si="11"/>
        <v>20618.259199999993</v>
      </c>
    </row>
    <row r="337" spans="1:5">
      <c r="A337" s="164">
        <v>30102</v>
      </c>
      <c r="B337" s="164" t="s">
        <v>1981</v>
      </c>
      <c r="C337" s="164" t="s">
        <v>2110</v>
      </c>
      <c r="D337">
        <f t="shared" si="10"/>
        <v>66.807599999999994</v>
      </c>
      <c r="E337">
        <f t="shared" si="11"/>
        <v>20618.259199999993</v>
      </c>
    </row>
    <row r="338" spans="1:5">
      <c r="A338" s="164">
        <v>30102</v>
      </c>
      <c r="B338" s="164" t="s">
        <v>1981</v>
      </c>
      <c r="C338" s="164" t="s">
        <v>2111</v>
      </c>
      <c r="D338">
        <f t="shared" si="10"/>
        <v>238.1532</v>
      </c>
      <c r="E338">
        <f t="shared" si="11"/>
        <v>20618.259199999993</v>
      </c>
    </row>
    <row r="339" spans="1:5">
      <c r="A339" s="164">
        <v>30102</v>
      </c>
      <c r="B339" s="164" t="s">
        <v>1981</v>
      </c>
      <c r="C339" s="164" t="s">
        <v>2112</v>
      </c>
      <c r="D339">
        <f t="shared" si="10"/>
        <v>3921.3516</v>
      </c>
      <c r="E339">
        <f t="shared" si="11"/>
        <v>20618.259199999993</v>
      </c>
    </row>
    <row r="340" spans="1:5">
      <c r="A340" s="164">
        <v>30102</v>
      </c>
      <c r="B340" s="164" t="s">
        <v>1981</v>
      </c>
      <c r="C340" s="164" t="s">
        <v>2024</v>
      </c>
      <c r="D340">
        <f t="shared" si="10"/>
        <v>0.72</v>
      </c>
      <c r="E340">
        <f t="shared" si="11"/>
        <v>20618.259199999993</v>
      </c>
    </row>
    <row r="341" spans="1:5">
      <c r="A341" s="164">
        <v>30102</v>
      </c>
      <c r="B341" s="164" t="s">
        <v>1981</v>
      </c>
      <c r="C341" s="164" t="s">
        <v>2113</v>
      </c>
      <c r="D341">
        <f t="shared" si="10"/>
        <v>8.3520000000000003</v>
      </c>
      <c r="E341">
        <f t="shared" si="11"/>
        <v>20618.259199999993</v>
      </c>
    </row>
    <row r="342" spans="1:5">
      <c r="A342" s="164">
        <v>30102</v>
      </c>
      <c r="B342" s="164" t="s">
        <v>1981</v>
      </c>
      <c r="C342" s="164" t="s">
        <v>2114</v>
      </c>
      <c r="D342">
        <f t="shared" si="10"/>
        <v>79.150800000000004</v>
      </c>
      <c r="E342">
        <f t="shared" si="11"/>
        <v>20618.259199999993</v>
      </c>
    </row>
    <row r="343" spans="1:5">
      <c r="A343" s="164">
        <v>30102</v>
      </c>
      <c r="B343" s="164" t="s">
        <v>1981</v>
      </c>
      <c r="C343" s="164" t="s">
        <v>2115</v>
      </c>
      <c r="D343">
        <f t="shared" si="10"/>
        <v>1.9944</v>
      </c>
      <c r="E343">
        <f t="shared" si="11"/>
        <v>20618.259199999993</v>
      </c>
    </row>
    <row r="344" spans="1:5">
      <c r="A344" s="164">
        <v>30102</v>
      </c>
      <c r="B344" s="164" t="s">
        <v>1981</v>
      </c>
      <c r="C344" s="164" t="s">
        <v>2116</v>
      </c>
      <c r="D344">
        <f t="shared" si="10"/>
        <v>5.8032000000000004</v>
      </c>
      <c r="E344">
        <f t="shared" si="11"/>
        <v>20618.259199999993</v>
      </c>
    </row>
    <row r="345" spans="1:5">
      <c r="A345" s="164">
        <v>30102</v>
      </c>
      <c r="B345" s="164" t="s">
        <v>1981</v>
      </c>
      <c r="C345" s="164" t="s">
        <v>2117</v>
      </c>
      <c r="D345">
        <f t="shared" si="10"/>
        <v>107.4456</v>
      </c>
      <c r="E345">
        <f t="shared" si="11"/>
        <v>20618.259199999993</v>
      </c>
    </row>
    <row r="346" spans="1:5">
      <c r="A346" s="164">
        <v>30102</v>
      </c>
      <c r="B346" s="164" t="s">
        <v>1981</v>
      </c>
      <c r="C346" s="164" t="s">
        <v>2118</v>
      </c>
      <c r="D346">
        <f t="shared" si="10"/>
        <v>133.452</v>
      </c>
      <c r="E346">
        <f t="shared" si="11"/>
        <v>20618.259199999993</v>
      </c>
    </row>
    <row r="347" spans="1:5">
      <c r="A347" s="164">
        <v>30102</v>
      </c>
      <c r="B347" s="164" t="s">
        <v>1981</v>
      </c>
      <c r="C347" s="164" t="s">
        <v>2119</v>
      </c>
      <c r="D347">
        <f t="shared" si="10"/>
        <v>184.08359999999999</v>
      </c>
      <c r="E347">
        <f t="shared" si="11"/>
        <v>20618.259199999993</v>
      </c>
    </row>
    <row r="348" spans="1:5">
      <c r="A348" s="164">
        <v>30102</v>
      </c>
      <c r="B348" s="164" t="s">
        <v>1981</v>
      </c>
      <c r="C348" s="164" t="s">
        <v>2120</v>
      </c>
      <c r="D348">
        <f t="shared" si="10"/>
        <v>3.7440000000000002</v>
      </c>
      <c r="E348">
        <f t="shared" si="11"/>
        <v>20618.259199999993</v>
      </c>
    </row>
    <row r="349" spans="1:5">
      <c r="A349" s="164">
        <v>30102</v>
      </c>
      <c r="B349" s="164" t="s">
        <v>1981</v>
      </c>
      <c r="C349" s="164" t="s">
        <v>2121</v>
      </c>
      <c r="D349">
        <f t="shared" si="10"/>
        <v>330.11279999999999</v>
      </c>
      <c r="E349">
        <f t="shared" si="11"/>
        <v>20618.259199999993</v>
      </c>
    </row>
    <row r="350" spans="1:5">
      <c r="A350" s="164">
        <v>30102</v>
      </c>
      <c r="B350" s="164" t="s">
        <v>1981</v>
      </c>
      <c r="C350" s="164" t="s">
        <v>2122</v>
      </c>
      <c r="D350">
        <f t="shared" si="10"/>
        <v>69.003600000000006</v>
      </c>
      <c r="E350">
        <f t="shared" si="11"/>
        <v>20618.259199999993</v>
      </c>
    </row>
    <row r="351" spans="1:5">
      <c r="A351" s="164">
        <v>30102</v>
      </c>
      <c r="B351" s="164" t="s">
        <v>1981</v>
      </c>
      <c r="C351" s="164" t="s">
        <v>2100</v>
      </c>
      <c r="D351">
        <f t="shared" si="10"/>
        <v>3.84</v>
      </c>
      <c r="E351">
        <f t="shared" si="11"/>
        <v>20618.259199999993</v>
      </c>
    </row>
    <row r="352" spans="1:5">
      <c r="A352" s="164">
        <v>30102</v>
      </c>
      <c r="B352" s="164" t="s">
        <v>1981</v>
      </c>
      <c r="C352" s="164" t="s">
        <v>2123</v>
      </c>
      <c r="D352">
        <f t="shared" si="10"/>
        <v>10.131600000000001</v>
      </c>
      <c r="E352">
        <f t="shared" si="11"/>
        <v>20618.259199999993</v>
      </c>
    </row>
    <row r="353" spans="1:5">
      <c r="A353" s="164">
        <v>30102</v>
      </c>
      <c r="B353" s="164" t="s">
        <v>1981</v>
      </c>
      <c r="C353" s="164" t="s">
        <v>2124</v>
      </c>
      <c r="D353">
        <f t="shared" si="10"/>
        <v>0.39600000000000002</v>
      </c>
      <c r="E353">
        <f t="shared" si="11"/>
        <v>20618.259199999993</v>
      </c>
    </row>
    <row r="354" spans="1:5">
      <c r="A354" s="164">
        <v>30102</v>
      </c>
      <c r="B354" s="164" t="s">
        <v>1981</v>
      </c>
      <c r="C354" s="164" t="s">
        <v>2125</v>
      </c>
      <c r="D354">
        <f t="shared" si="10"/>
        <v>0.8004</v>
      </c>
      <c r="E354">
        <f t="shared" si="11"/>
        <v>20618.259199999993</v>
      </c>
    </row>
    <row r="355" spans="1:5">
      <c r="A355" s="164">
        <v>30102</v>
      </c>
      <c r="B355" s="164" t="s">
        <v>1981</v>
      </c>
      <c r="C355" s="164" t="s">
        <v>2126</v>
      </c>
      <c r="D355">
        <f t="shared" si="10"/>
        <v>19.596</v>
      </c>
      <c r="E355">
        <f t="shared" si="11"/>
        <v>20618.259199999993</v>
      </c>
    </row>
    <row r="356" spans="1:5">
      <c r="A356" s="164">
        <v>30102</v>
      </c>
      <c r="B356" s="164" t="s">
        <v>1981</v>
      </c>
      <c r="C356" s="164" t="s">
        <v>2127</v>
      </c>
      <c r="D356">
        <f t="shared" si="10"/>
        <v>155.1936</v>
      </c>
      <c r="E356">
        <f t="shared" si="11"/>
        <v>20618.259199999993</v>
      </c>
    </row>
    <row r="357" spans="1:5">
      <c r="A357" s="164">
        <v>30102</v>
      </c>
      <c r="B357" s="164" t="s">
        <v>1981</v>
      </c>
      <c r="C357" s="164" t="s">
        <v>2128</v>
      </c>
      <c r="D357">
        <f t="shared" si="10"/>
        <v>3.1524000000000001</v>
      </c>
      <c r="E357">
        <f t="shared" si="11"/>
        <v>20618.259199999993</v>
      </c>
    </row>
    <row r="358" spans="1:5">
      <c r="A358" s="164">
        <v>30102</v>
      </c>
      <c r="B358" s="164" t="s">
        <v>1981</v>
      </c>
      <c r="C358" s="164" t="s">
        <v>2063</v>
      </c>
      <c r="D358">
        <f t="shared" si="10"/>
        <v>0.14399999999999999</v>
      </c>
      <c r="E358">
        <f t="shared" si="11"/>
        <v>20618.259199999993</v>
      </c>
    </row>
    <row r="359" spans="1:5">
      <c r="A359" s="164">
        <v>30102</v>
      </c>
      <c r="B359" s="164" t="s">
        <v>1981</v>
      </c>
      <c r="C359" s="164" t="s">
        <v>1909</v>
      </c>
      <c r="D359">
        <f t="shared" si="10"/>
        <v>0</v>
      </c>
      <c r="E359">
        <f t="shared" si="11"/>
        <v>20618.259199999993</v>
      </c>
    </row>
    <row r="360" spans="1:5">
      <c r="A360" s="164">
        <v>30102</v>
      </c>
      <c r="B360" s="164" t="s">
        <v>1981</v>
      </c>
      <c r="C360" s="164" t="s">
        <v>2129</v>
      </c>
      <c r="D360">
        <f t="shared" si="10"/>
        <v>438.10199999999998</v>
      </c>
      <c r="E360">
        <f t="shared" si="11"/>
        <v>20618.259199999993</v>
      </c>
    </row>
    <row r="361" spans="1:5">
      <c r="A361" s="164">
        <v>30102</v>
      </c>
      <c r="B361" s="164" t="s">
        <v>1981</v>
      </c>
      <c r="C361" s="164" t="s">
        <v>2130</v>
      </c>
      <c r="D361">
        <f t="shared" si="10"/>
        <v>4.5600000000000002E-2</v>
      </c>
      <c r="E361">
        <f t="shared" si="11"/>
        <v>20618.259199999993</v>
      </c>
    </row>
    <row r="362" spans="1:5">
      <c r="A362" s="164">
        <v>30102</v>
      </c>
      <c r="B362" s="164" t="s">
        <v>1981</v>
      </c>
      <c r="C362" s="164" t="s">
        <v>2131</v>
      </c>
      <c r="D362">
        <f t="shared" si="10"/>
        <v>11.712</v>
      </c>
      <c r="E362">
        <f t="shared" si="11"/>
        <v>20618.259199999993</v>
      </c>
    </row>
    <row r="363" spans="1:5">
      <c r="A363" s="164">
        <v>30102</v>
      </c>
      <c r="B363" s="164" t="s">
        <v>1981</v>
      </c>
      <c r="C363" s="164" t="s">
        <v>2132</v>
      </c>
      <c r="D363">
        <f t="shared" si="10"/>
        <v>274.04640000000001</v>
      </c>
      <c r="E363">
        <f t="shared" si="11"/>
        <v>20618.259199999993</v>
      </c>
    </row>
    <row r="364" spans="1:5">
      <c r="A364" s="164">
        <v>30102</v>
      </c>
      <c r="B364" s="164" t="s">
        <v>1981</v>
      </c>
      <c r="C364" s="164" t="s">
        <v>2133</v>
      </c>
      <c r="D364">
        <f t="shared" si="10"/>
        <v>8.4</v>
      </c>
      <c r="E364">
        <f t="shared" si="11"/>
        <v>20618.259199999993</v>
      </c>
    </row>
    <row r="365" spans="1:5">
      <c r="A365" s="164">
        <v>30102</v>
      </c>
      <c r="B365" s="164" t="s">
        <v>1981</v>
      </c>
      <c r="C365" s="164" t="s">
        <v>2134</v>
      </c>
      <c r="D365">
        <f t="shared" si="10"/>
        <v>22.7544</v>
      </c>
      <c r="E365">
        <f t="shared" si="11"/>
        <v>20618.259199999993</v>
      </c>
    </row>
    <row r="366" spans="1:5">
      <c r="A366" s="164">
        <v>30102</v>
      </c>
      <c r="B366" s="164" t="s">
        <v>1981</v>
      </c>
      <c r="C366" s="164" t="s">
        <v>2135</v>
      </c>
      <c r="D366">
        <f t="shared" si="10"/>
        <v>11.6652</v>
      </c>
      <c r="E366">
        <f t="shared" si="11"/>
        <v>20618.259199999993</v>
      </c>
    </row>
    <row r="367" spans="1:5">
      <c r="A367" s="164">
        <v>30102</v>
      </c>
      <c r="B367" s="164" t="s">
        <v>1981</v>
      </c>
      <c r="C367" s="164" t="s">
        <v>2136</v>
      </c>
      <c r="D367">
        <f t="shared" si="10"/>
        <v>47.861600000000003</v>
      </c>
      <c r="E367">
        <f t="shared" si="11"/>
        <v>20618.259199999993</v>
      </c>
    </row>
    <row r="368" spans="1:5">
      <c r="A368" s="164">
        <v>30102</v>
      </c>
      <c r="B368" s="164" t="s">
        <v>1981</v>
      </c>
      <c r="C368" s="164" t="s">
        <v>2137</v>
      </c>
      <c r="D368">
        <f t="shared" si="10"/>
        <v>79.683599999999998</v>
      </c>
      <c r="E368">
        <f t="shared" si="11"/>
        <v>20618.259199999993</v>
      </c>
    </row>
    <row r="369" spans="1:5">
      <c r="A369" s="164">
        <v>30102</v>
      </c>
      <c r="B369" s="164" t="s">
        <v>1981</v>
      </c>
      <c r="C369" s="164" t="s">
        <v>2138</v>
      </c>
      <c r="D369">
        <f t="shared" si="10"/>
        <v>2.5956000000000001</v>
      </c>
      <c r="E369">
        <f t="shared" si="11"/>
        <v>20618.259199999993</v>
      </c>
    </row>
    <row r="370" spans="1:5">
      <c r="A370" s="164">
        <v>30102</v>
      </c>
      <c r="B370" s="164" t="s">
        <v>1981</v>
      </c>
      <c r="C370" s="164" t="s">
        <v>2139</v>
      </c>
      <c r="D370">
        <f t="shared" si="10"/>
        <v>18.105599999999999</v>
      </c>
      <c r="E370">
        <f t="shared" si="11"/>
        <v>20618.259199999993</v>
      </c>
    </row>
    <row r="371" spans="1:5">
      <c r="A371" s="164">
        <v>30102</v>
      </c>
      <c r="B371" s="164" t="s">
        <v>1981</v>
      </c>
      <c r="C371" s="164" t="s">
        <v>2024</v>
      </c>
      <c r="D371">
        <f t="shared" si="10"/>
        <v>0.72</v>
      </c>
      <c r="E371">
        <f t="shared" si="11"/>
        <v>20618.259199999993</v>
      </c>
    </row>
    <row r="372" spans="1:5">
      <c r="A372" s="164">
        <v>30102</v>
      </c>
      <c r="B372" s="164" t="s">
        <v>1981</v>
      </c>
      <c r="C372" s="164" t="s">
        <v>2140</v>
      </c>
      <c r="D372">
        <f t="shared" si="10"/>
        <v>7.6608000000000001</v>
      </c>
      <c r="E372">
        <f t="shared" si="11"/>
        <v>20618.259199999993</v>
      </c>
    </row>
    <row r="373" spans="1:5">
      <c r="A373" s="164">
        <v>30102</v>
      </c>
      <c r="B373" s="164" t="s">
        <v>1981</v>
      </c>
      <c r="C373" s="164" t="s">
        <v>2141</v>
      </c>
      <c r="D373">
        <f t="shared" si="10"/>
        <v>0.96</v>
      </c>
      <c r="E373">
        <f t="shared" si="11"/>
        <v>20618.259199999993</v>
      </c>
    </row>
    <row r="374" spans="1:5">
      <c r="A374" s="164">
        <v>30102</v>
      </c>
      <c r="B374" s="164" t="s">
        <v>1981</v>
      </c>
      <c r="C374" s="164" t="s">
        <v>2069</v>
      </c>
      <c r="D374">
        <f t="shared" si="10"/>
        <v>0.48</v>
      </c>
      <c r="E374">
        <f t="shared" si="11"/>
        <v>20618.259199999993</v>
      </c>
    </row>
    <row r="375" spans="1:5">
      <c r="A375" s="164">
        <v>30102</v>
      </c>
      <c r="B375" s="164" t="s">
        <v>1981</v>
      </c>
      <c r="C375" s="164" t="s">
        <v>2142</v>
      </c>
      <c r="D375">
        <f t="shared" si="10"/>
        <v>125.556</v>
      </c>
      <c r="E375">
        <f t="shared" si="11"/>
        <v>20618.259199999993</v>
      </c>
    </row>
    <row r="376" spans="1:5">
      <c r="A376" s="164">
        <v>30102</v>
      </c>
      <c r="B376" s="164" t="s">
        <v>1981</v>
      </c>
      <c r="C376" s="164" t="s">
        <v>2143</v>
      </c>
      <c r="D376">
        <f t="shared" si="10"/>
        <v>111.858</v>
      </c>
      <c r="E376">
        <f t="shared" si="11"/>
        <v>20618.259199999993</v>
      </c>
    </row>
    <row r="377" spans="1:5">
      <c r="A377" s="164">
        <v>30102</v>
      </c>
      <c r="B377" s="164" t="s">
        <v>1981</v>
      </c>
      <c r="C377" s="164" t="s">
        <v>2144</v>
      </c>
      <c r="D377">
        <f t="shared" si="10"/>
        <v>99.12</v>
      </c>
      <c r="E377">
        <f t="shared" si="11"/>
        <v>20618.259199999993</v>
      </c>
    </row>
    <row r="378" spans="1:5">
      <c r="A378" s="164">
        <v>30102</v>
      </c>
      <c r="B378" s="164" t="s">
        <v>1981</v>
      </c>
      <c r="C378" s="164" t="s">
        <v>2145</v>
      </c>
      <c r="D378">
        <f t="shared" si="10"/>
        <v>0.37619999999999998</v>
      </c>
      <c r="E378">
        <f t="shared" si="11"/>
        <v>20618.259199999993</v>
      </c>
    </row>
    <row r="379" spans="1:5">
      <c r="A379" s="164">
        <v>30102</v>
      </c>
      <c r="B379" s="164" t="s">
        <v>1981</v>
      </c>
      <c r="C379" s="164" t="s">
        <v>2146</v>
      </c>
      <c r="D379">
        <f t="shared" si="10"/>
        <v>1.8</v>
      </c>
      <c r="E379">
        <f t="shared" si="11"/>
        <v>20618.259199999993</v>
      </c>
    </row>
    <row r="380" spans="1:5">
      <c r="A380" s="164">
        <v>30102</v>
      </c>
      <c r="B380" s="164" t="s">
        <v>1981</v>
      </c>
      <c r="C380" s="164" t="s">
        <v>2147</v>
      </c>
      <c r="D380">
        <f t="shared" si="10"/>
        <v>2.9927999999999999</v>
      </c>
      <c r="E380">
        <f t="shared" si="11"/>
        <v>20618.259199999993</v>
      </c>
    </row>
    <row r="381" spans="1:5">
      <c r="A381" s="164">
        <v>30102</v>
      </c>
      <c r="B381" s="164" t="s">
        <v>1981</v>
      </c>
      <c r="C381" s="164" t="s">
        <v>2148</v>
      </c>
      <c r="D381">
        <f t="shared" si="10"/>
        <v>218.4564</v>
      </c>
      <c r="E381">
        <f t="shared" si="11"/>
        <v>20618.259199999993</v>
      </c>
    </row>
    <row r="382" spans="1:5">
      <c r="A382" s="164">
        <v>30102</v>
      </c>
      <c r="B382" s="164" t="s">
        <v>1981</v>
      </c>
      <c r="C382" s="164" t="s">
        <v>2149</v>
      </c>
      <c r="D382">
        <f t="shared" si="10"/>
        <v>4.4531999999999998</v>
      </c>
      <c r="E382">
        <f t="shared" si="11"/>
        <v>20618.259199999993</v>
      </c>
    </row>
    <row r="383" spans="1:5">
      <c r="A383" s="164">
        <v>30102</v>
      </c>
      <c r="B383" s="164" t="s">
        <v>1981</v>
      </c>
      <c r="C383" s="164" t="s">
        <v>2150</v>
      </c>
      <c r="D383">
        <f t="shared" si="10"/>
        <v>31.413599999999999</v>
      </c>
      <c r="E383">
        <f t="shared" si="11"/>
        <v>20618.259199999993</v>
      </c>
    </row>
    <row r="384" spans="1:5">
      <c r="A384" s="164">
        <v>30102</v>
      </c>
      <c r="B384" s="164" t="s">
        <v>1981</v>
      </c>
      <c r="C384" s="164" t="s">
        <v>2151</v>
      </c>
      <c r="D384">
        <f t="shared" si="10"/>
        <v>120.7236</v>
      </c>
      <c r="E384">
        <f t="shared" si="11"/>
        <v>20618.259199999993</v>
      </c>
    </row>
    <row r="385" spans="1:5">
      <c r="A385" s="164">
        <v>30102</v>
      </c>
      <c r="B385" s="164" t="s">
        <v>1981</v>
      </c>
      <c r="C385" s="164" t="s">
        <v>2152</v>
      </c>
      <c r="D385">
        <f t="shared" si="10"/>
        <v>28.367999999999999</v>
      </c>
      <c r="E385">
        <f t="shared" si="11"/>
        <v>20618.259199999993</v>
      </c>
    </row>
    <row r="386" spans="1:5">
      <c r="A386" s="164">
        <v>30102</v>
      </c>
      <c r="B386" s="164" t="s">
        <v>1981</v>
      </c>
      <c r="C386" s="164" t="s">
        <v>2153</v>
      </c>
      <c r="D386">
        <f t="shared" si="10"/>
        <v>958.48860000000002</v>
      </c>
      <c r="E386">
        <f t="shared" si="11"/>
        <v>20618.259199999993</v>
      </c>
    </row>
    <row r="387" spans="1:5">
      <c r="A387" s="164">
        <v>30102</v>
      </c>
      <c r="B387" s="164" t="s">
        <v>1981</v>
      </c>
      <c r="C387" s="164" t="s">
        <v>2154</v>
      </c>
      <c r="D387">
        <f t="shared" si="10"/>
        <v>2.16</v>
      </c>
      <c r="E387">
        <f t="shared" si="11"/>
        <v>20618.259199999993</v>
      </c>
    </row>
    <row r="388" spans="1:5">
      <c r="A388" s="164">
        <v>30102</v>
      </c>
      <c r="B388" s="164" t="s">
        <v>1981</v>
      </c>
      <c r="C388" s="164" t="s">
        <v>2155</v>
      </c>
      <c r="D388">
        <f t="shared" si="10"/>
        <v>2.1030000000000002</v>
      </c>
      <c r="E388">
        <f t="shared" si="11"/>
        <v>20618.259199999993</v>
      </c>
    </row>
    <row r="389" spans="1:5">
      <c r="A389" s="164">
        <v>30102</v>
      </c>
      <c r="B389" s="164" t="s">
        <v>1981</v>
      </c>
      <c r="C389" s="164" t="s">
        <v>2156</v>
      </c>
      <c r="D389">
        <f t="shared" si="10"/>
        <v>127.074</v>
      </c>
      <c r="E389">
        <f t="shared" si="11"/>
        <v>20618.259199999993</v>
      </c>
    </row>
    <row r="390" spans="1:5">
      <c r="A390" s="164">
        <v>30102</v>
      </c>
      <c r="B390" s="164" t="s">
        <v>1981</v>
      </c>
      <c r="C390" s="164" t="s">
        <v>2157</v>
      </c>
      <c r="D390">
        <f t="shared" ref="D390:D453" si="12">C390/10000</f>
        <v>3.6</v>
      </c>
      <c r="E390">
        <f t="shared" ref="E390:E453" si="13">SUMIF(A:A,A390,D:D)</f>
        <v>20618.259199999993</v>
      </c>
    </row>
    <row r="391" spans="1:5">
      <c r="A391" s="164">
        <v>30102</v>
      </c>
      <c r="B391" s="164" t="s">
        <v>1981</v>
      </c>
      <c r="C391" s="164" t="s">
        <v>2158</v>
      </c>
      <c r="D391">
        <f t="shared" si="12"/>
        <v>13.027200000000001</v>
      </c>
      <c r="E391">
        <f t="shared" si="13"/>
        <v>20618.259199999993</v>
      </c>
    </row>
    <row r="392" spans="1:5">
      <c r="A392" s="164">
        <v>30102</v>
      </c>
      <c r="B392" s="164" t="s">
        <v>1981</v>
      </c>
      <c r="C392" s="164" t="s">
        <v>2159</v>
      </c>
      <c r="D392">
        <f t="shared" si="12"/>
        <v>29.9419</v>
      </c>
      <c r="E392">
        <f t="shared" si="13"/>
        <v>20618.259199999993</v>
      </c>
    </row>
    <row r="393" spans="1:5">
      <c r="A393" s="164">
        <v>30102</v>
      </c>
      <c r="B393" s="164" t="s">
        <v>1981</v>
      </c>
      <c r="C393" s="164" t="s">
        <v>2160</v>
      </c>
      <c r="D393">
        <f t="shared" si="12"/>
        <v>28.62</v>
      </c>
      <c r="E393">
        <f t="shared" si="13"/>
        <v>20618.259199999993</v>
      </c>
    </row>
    <row r="394" spans="1:5">
      <c r="A394" s="164">
        <v>30103</v>
      </c>
      <c r="B394" s="164" t="s">
        <v>2161</v>
      </c>
      <c r="C394" s="164" t="s">
        <v>2162</v>
      </c>
      <c r="D394">
        <f t="shared" si="12"/>
        <v>22.732500000000002</v>
      </c>
      <c r="E394">
        <f t="shared" si="13"/>
        <v>158.41480000000001</v>
      </c>
    </row>
    <row r="395" spans="1:5">
      <c r="A395" s="164">
        <v>30103</v>
      </c>
      <c r="B395" s="164" t="s">
        <v>2161</v>
      </c>
      <c r="C395" s="164" t="s">
        <v>2163</v>
      </c>
      <c r="D395">
        <f t="shared" si="12"/>
        <v>4.4000000000000004</v>
      </c>
      <c r="E395">
        <f t="shared" si="13"/>
        <v>158.41480000000001</v>
      </c>
    </row>
    <row r="396" spans="1:5">
      <c r="A396" s="164">
        <v>30103</v>
      </c>
      <c r="B396" s="164" t="s">
        <v>2161</v>
      </c>
      <c r="C396" s="164" t="s">
        <v>2164</v>
      </c>
      <c r="D396">
        <f t="shared" si="12"/>
        <v>2.6690999999999998</v>
      </c>
      <c r="E396">
        <f t="shared" si="13"/>
        <v>158.41480000000001</v>
      </c>
    </row>
    <row r="397" spans="1:5">
      <c r="A397" s="164">
        <v>30103</v>
      </c>
      <c r="B397" s="164" t="s">
        <v>2161</v>
      </c>
      <c r="C397" s="164" t="s">
        <v>2165</v>
      </c>
      <c r="D397">
        <f t="shared" si="12"/>
        <v>5.1303000000000001</v>
      </c>
      <c r="E397">
        <f t="shared" si="13"/>
        <v>158.41480000000001</v>
      </c>
    </row>
    <row r="398" spans="1:5">
      <c r="A398" s="164">
        <v>30103</v>
      </c>
      <c r="B398" s="164" t="s">
        <v>2161</v>
      </c>
      <c r="C398" s="164" t="s">
        <v>2166</v>
      </c>
      <c r="D398">
        <f t="shared" si="12"/>
        <v>3.2650000000000001</v>
      </c>
      <c r="E398">
        <f t="shared" si="13"/>
        <v>158.41480000000001</v>
      </c>
    </row>
    <row r="399" spans="1:5">
      <c r="A399" s="164">
        <v>30103</v>
      </c>
      <c r="B399" s="164" t="s">
        <v>2161</v>
      </c>
      <c r="C399" s="164" t="s">
        <v>2167</v>
      </c>
      <c r="D399">
        <f t="shared" si="12"/>
        <v>12.522500000000001</v>
      </c>
      <c r="E399">
        <f t="shared" si="13"/>
        <v>158.41480000000001</v>
      </c>
    </row>
    <row r="400" spans="1:5">
      <c r="A400" s="164">
        <v>30103</v>
      </c>
      <c r="B400" s="164" t="s">
        <v>2161</v>
      </c>
      <c r="C400" s="164" t="s">
        <v>2168</v>
      </c>
      <c r="D400">
        <f t="shared" si="12"/>
        <v>107.69540000000001</v>
      </c>
      <c r="E400">
        <f t="shared" si="13"/>
        <v>158.41480000000001</v>
      </c>
    </row>
    <row r="401" spans="1:5">
      <c r="A401" s="164">
        <v>30104</v>
      </c>
      <c r="B401" s="164" t="s">
        <v>1770</v>
      </c>
      <c r="C401" s="164" t="s">
        <v>2169</v>
      </c>
      <c r="D401">
        <f t="shared" si="12"/>
        <v>54.000300000000003</v>
      </c>
      <c r="E401">
        <f t="shared" si="13"/>
        <v>35526.238694999993</v>
      </c>
    </row>
    <row r="402" spans="1:5">
      <c r="A402" s="164">
        <v>30104</v>
      </c>
      <c r="B402" s="164" t="s">
        <v>1770</v>
      </c>
      <c r="C402" s="164" t="s">
        <v>2170</v>
      </c>
      <c r="D402">
        <f t="shared" si="12"/>
        <v>59.507943999999995</v>
      </c>
      <c r="E402">
        <f t="shared" si="13"/>
        <v>35526.238694999993</v>
      </c>
    </row>
    <row r="403" spans="1:5">
      <c r="A403" s="164">
        <v>30104</v>
      </c>
      <c r="B403" s="164" t="s">
        <v>1770</v>
      </c>
      <c r="C403" s="164" t="s">
        <v>2171</v>
      </c>
      <c r="D403">
        <f t="shared" si="12"/>
        <v>126.58791000000001</v>
      </c>
      <c r="E403">
        <f t="shared" si="13"/>
        <v>35526.238694999993</v>
      </c>
    </row>
    <row r="404" spans="1:5">
      <c r="A404" s="164">
        <v>30104</v>
      </c>
      <c r="B404" s="164" t="s">
        <v>1770</v>
      </c>
      <c r="C404" s="164" t="s">
        <v>2172</v>
      </c>
      <c r="D404">
        <f t="shared" si="12"/>
        <v>15.68702</v>
      </c>
      <c r="E404">
        <f t="shared" si="13"/>
        <v>35526.238694999993</v>
      </c>
    </row>
    <row r="405" spans="1:5">
      <c r="A405" s="164">
        <v>30104</v>
      </c>
      <c r="B405" s="164" t="s">
        <v>1770</v>
      </c>
      <c r="C405" s="164" t="s">
        <v>2173</v>
      </c>
      <c r="D405">
        <f t="shared" si="12"/>
        <v>3.6812</v>
      </c>
      <c r="E405">
        <f t="shared" si="13"/>
        <v>35526.238694999993</v>
      </c>
    </row>
    <row r="406" spans="1:5">
      <c r="A406" s="164">
        <v>30104</v>
      </c>
      <c r="B406" s="164" t="s">
        <v>1770</v>
      </c>
      <c r="C406" s="164" t="s">
        <v>2174</v>
      </c>
      <c r="D406">
        <f t="shared" si="12"/>
        <v>1393.4492</v>
      </c>
      <c r="E406">
        <f t="shared" si="13"/>
        <v>35526.238694999993</v>
      </c>
    </row>
    <row r="407" spans="1:5">
      <c r="A407" s="164">
        <v>30104</v>
      </c>
      <c r="B407" s="164" t="s">
        <v>1770</v>
      </c>
      <c r="C407" s="164" t="s">
        <v>2175</v>
      </c>
      <c r="D407">
        <f t="shared" si="12"/>
        <v>18.899367000000002</v>
      </c>
      <c r="E407">
        <f t="shared" si="13"/>
        <v>35526.238694999993</v>
      </c>
    </row>
    <row r="408" spans="1:5">
      <c r="A408" s="164">
        <v>30104</v>
      </c>
      <c r="B408" s="164" t="s">
        <v>1770</v>
      </c>
      <c r="C408" s="164" t="s">
        <v>2176</v>
      </c>
      <c r="D408">
        <f t="shared" si="12"/>
        <v>43.647290000000005</v>
      </c>
      <c r="E408">
        <f t="shared" si="13"/>
        <v>35526.238694999993</v>
      </c>
    </row>
    <row r="409" spans="1:5">
      <c r="A409" s="164">
        <v>30104</v>
      </c>
      <c r="B409" s="164" t="s">
        <v>1770</v>
      </c>
      <c r="C409" s="164" t="s">
        <v>2177</v>
      </c>
      <c r="D409">
        <f t="shared" si="12"/>
        <v>75.819400000000002</v>
      </c>
      <c r="E409">
        <f t="shared" si="13"/>
        <v>35526.238694999993</v>
      </c>
    </row>
    <row r="410" spans="1:5">
      <c r="A410" s="164">
        <v>30104</v>
      </c>
      <c r="B410" s="164" t="s">
        <v>1770</v>
      </c>
      <c r="C410" s="164" t="s">
        <v>2178</v>
      </c>
      <c r="D410">
        <f t="shared" si="12"/>
        <v>41.458500000000001</v>
      </c>
      <c r="E410">
        <f t="shared" si="13"/>
        <v>35526.238694999993</v>
      </c>
    </row>
    <row r="411" spans="1:5">
      <c r="A411" s="164">
        <v>30104</v>
      </c>
      <c r="B411" s="164" t="s">
        <v>1770</v>
      </c>
      <c r="C411" s="164" t="s">
        <v>2179</v>
      </c>
      <c r="D411">
        <f t="shared" si="12"/>
        <v>19.670583999999998</v>
      </c>
      <c r="E411">
        <f t="shared" si="13"/>
        <v>35526.238694999993</v>
      </c>
    </row>
    <row r="412" spans="1:5">
      <c r="A412" s="164">
        <v>30104</v>
      </c>
      <c r="B412" s="164" t="s">
        <v>1770</v>
      </c>
      <c r="C412" s="164" t="s">
        <v>2180</v>
      </c>
      <c r="D412">
        <f t="shared" si="12"/>
        <v>62.405250000000002</v>
      </c>
      <c r="E412">
        <f t="shared" si="13"/>
        <v>35526.238694999993</v>
      </c>
    </row>
    <row r="413" spans="1:5">
      <c r="A413" s="164">
        <v>30104</v>
      </c>
      <c r="B413" s="164" t="s">
        <v>1770</v>
      </c>
      <c r="C413" s="164" t="s">
        <v>2181</v>
      </c>
      <c r="D413">
        <f t="shared" si="12"/>
        <v>17.6372</v>
      </c>
      <c r="E413">
        <f t="shared" si="13"/>
        <v>35526.238694999993</v>
      </c>
    </row>
    <row r="414" spans="1:5">
      <c r="A414" s="164">
        <v>30104</v>
      </c>
      <c r="B414" s="164" t="s">
        <v>1770</v>
      </c>
      <c r="C414" s="164" t="s">
        <v>2182</v>
      </c>
      <c r="D414">
        <f t="shared" si="12"/>
        <v>37.327300000000001</v>
      </c>
      <c r="E414">
        <f t="shared" si="13"/>
        <v>35526.238694999993</v>
      </c>
    </row>
    <row r="415" spans="1:5">
      <c r="A415" s="164">
        <v>30104</v>
      </c>
      <c r="B415" s="164" t="s">
        <v>1770</v>
      </c>
      <c r="C415" s="164" t="s">
        <v>2183</v>
      </c>
      <c r="D415">
        <f t="shared" si="12"/>
        <v>108.1123</v>
      </c>
      <c r="E415">
        <f t="shared" si="13"/>
        <v>35526.238694999993</v>
      </c>
    </row>
    <row r="416" spans="1:5">
      <c r="A416" s="164">
        <v>30104</v>
      </c>
      <c r="B416" s="164" t="s">
        <v>1770</v>
      </c>
      <c r="C416" s="164" t="s">
        <v>2184</v>
      </c>
      <c r="D416">
        <f t="shared" si="12"/>
        <v>27.337788</v>
      </c>
      <c r="E416">
        <f t="shared" si="13"/>
        <v>35526.238694999993</v>
      </c>
    </row>
    <row r="417" spans="1:5">
      <c r="A417" s="164">
        <v>30104</v>
      </c>
      <c r="B417" s="164" t="s">
        <v>1770</v>
      </c>
      <c r="C417" s="164" t="s">
        <v>2185</v>
      </c>
      <c r="D417">
        <f t="shared" si="12"/>
        <v>90.929500000000004</v>
      </c>
      <c r="E417">
        <f t="shared" si="13"/>
        <v>35526.238694999993</v>
      </c>
    </row>
    <row r="418" spans="1:5">
      <c r="A418" s="164">
        <v>30104</v>
      </c>
      <c r="B418" s="164" t="s">
        <v>1770</v>
      </c>
      <c r="C418" s="164" t="s">
        <v>2186</v>
      </c>
      <c r="D418">
        <f t="shared" si="12"/>
        <v>167.63731000000001</v>
      </c>
      <c r="E418">
        <f t="shared" si="13"/>
        <v>35526.238694999993</v>
      </c>
    </row>
    <row r="419" spans="1:5">
      <c r="A419" s="164">
        <v>30104</v>
      </c>
      <c r="B419" s="164" t="s">
        <v>1770</v>
      </c>
      <c r="C419" s="164" t="s">
        <v>2187</v>
      </c>
      <c r="D419">
        <f t="shared" si="12"/>
        <v>6.5255080000000003</v>
      </c>
      <c r="E419">
        <f t="shared" si="13"/>
        <v>35526.238694999993</v>
      </c>
    </row>
    <row r="420" spans="1:5">
      <c r="A420" s="164">
        <v>30104</v>
      </c>
      <c r="B420" s="164" t="s">
        <v>1770</v>
      </c>
      <c r="C420" s="164" t="s">
        <v>2188</v>
      </c>
      <c r="D420">
        <f t="shared" si="12"/>
        <v>133.36671299999998</v>
      </c>
      <c r="E420">
        <f t="shared" si="13"/>
        <v>35526.238694999993</v>
      </c>
    </row>
    <row r="421" spans="1:5">
      <c r="A421" s="164">
        <v>30104</v>
      </c>
      <c r="B421" s="164" t="s">
        <v>1770</v>
      </c>
      <c r="C421" s="164" t="s">
        <v>2189</v>
      </c>
      <c r="D421">
        <f t="shared" si="12"/>
        <v>221.22579999999999</v>
      </c>
      <c r="E421">
        <f t="shared" si="13"/>
        <v>35526.238694999993</v>
      </c>
    </row>
    <row r="422" spans="1:5">
      <c r="A422" s="164">
        <v>30104</v>
      </c>
      <c r="B422" s="164" t="s">
        <v>1770</v>
      </c>
      <c r="C422" s="164" t="s">
        <v>2190</v>
      </c>
      <c r="D422">
        <f t="shared" si="12"/>
        <v>29.388478999999997</v>
      </c>
      <c r="E422">
        <f t="shared" si="13"/>
        <v>35526.238694999993</v>
      </c>
    </row>
    <row r="423" spans="1:5">
      <c r="A423" s="164">
        <v>30104</v>
      </c>
      <c r="B423" s="164" t="s">
        <v>1770</v>
      </c>
      <c r="C423" s="164" t="s">
        <v>2191</v>
      </c>
      <c r="D423">
        <f t="shared" si="12"/>
        <v>51.310483000000005</v>
      </c>
      <c r="E423">
        <f t="shared" si="13"/>
        <v>35526.238694999993</v>
      </c>
    </row>
    <row r="424" spans="1:5">
      <c r="A424" s="164">
        <v>30104</v>
      </c>
      <c r="B424" s="164" t="s">
        <v>1770</v>
      </c>
      <c r="C424" s="164" t="s">
        <v>2192</v>
      </c>
      <c r="D424">
        <f t="shared" si="12"/>
        <v>299.28089999999997</v>
      </c>
      <c r="E424">
        <f t="shared" si="13"/>
        <v>35526.238694999993</v>
      </c>
    </row>
    <row r="425" spans="1:5">
      <c r="A425" s="164">
        <v>30104</v>
      </c>
      <c r="B425" s="164" t="s">
        <v>1770</v>
      </c>
      <c r="C425" s="164" t="s">
        <v>2193</v>
      </c>
      <c r="D425">
        <f t="shared" si="12"/>
        <v>96.348399999999998</v>
      </c>
      <c r="E425">
        <f t="shared" si="13"/>
        <v>35526.238694999993</v>
      </c>
    </row>
    <row r="426" spans="1:5">
      <c r="A426" s="164">
        <v>30104</v>
      </c>
      <c r="B426" s="164" t="s">
        <v>1770</v>
      </c>
      <c r="C426" s="164" t="s">
        <v>2194</v>
      </c>
      <c r="D426">
        <f t="shared" si="12"/>
        <v>183.8305</v>
      </c>
      <c r="E426">
        <f t="shared" si="13"/>
        <v>35526.238694999993</v>
      </c>
    </row>
    <row r="427" spans="1:5">
      <c r="A427" s="164">
        <v>30104</v>
      </c>
      <c r="B427" s="164" t="s">
        <v>1770</v>
      </c>
      <c r="C427" s="164" t="s">
        <v>2195</v>
      </c>
      <c r="D427">
        <f t="shared" si="12"/>
        <v>168.1498</v>
      </c>
      <c r="E427">
        <f t="shared" si="13"/>
        <v>35526.238694999993</v>
      </c>
    </row>
    <row r="428" spans="1:5">
      <c r="A428" s="164">
        <v>30104</v>
      </c>
      <c r="B428" s="164" t="s">
        <v>1770</v>
      </c>
      <c r="C428" s="164" t="s">
        <v>2196</v>
      </c>
      <c r="D428">
        <f t="shared" si="12"/>
        <v>172.25710000000001</v>
      </c>
      <c r="E428">
        <f t="shared" si="13"/>
        <v>35526.238694999993</v>
      </c>
    </row>
    <row r="429" spans="1:5">
      <c r="A429" s="164">
        <v>30104</v>
      </c>
      <c r="B429" s="164" t="s">
        <v>1770</v>
      </c>
      <c r="C429" s="164" t="s">
        <v>2197</v>
      </c>
      <c r="D429">
        <f t="shared" si="12"/>
        <v>209.2586</v>
      </c>
      <c r="E429">
        <f t="shared" si="13"/>
        <v>35526.238694999993</v>
      </c>
    </row>
    <row r="430" spans="1:5">
      <c r="A430" s="164">
        <v>30104</v>
      </c>
      <c r="B430" s="164" t="s">
        <v>1770</v>
      </c>
      <c r="C430" s="164" t="s">
        <v>2198</v>
      </c>
      <c r="D430">
        <f t="shared" si="12"/>
        <v>47.360500000000002</v>
      </c>
      <c r="E430">
        <f t="shared" si="13"/>
        <v>35526.238694999993</v>
      </c>
    </row>
    <row r="431" spans="1:5">
      <c r="A431" s="164">
        <v>30104</v>
      </c>
      <c r="B431" s="164" t="s">
        <v>1770</v>
      </c>
      <c r="C431" s="164" t="s">
        <v>2199</v>
      </c>
      <c r="D431">
        <f t="shared" si="12"/>
        <v>168.07919999999999</v>
      </c>
      <c r="E431">
        <f t="shared" si="13"/>
        <v>35526.238694999993</v>
      </c>
    </row>
    <row r="432" spans="1:5">
      <c r="A432" s="164">
        <v>30104</v>
      </c>
      <c r="B432" s="164" t="s">
        <v>1770</v>
      </c>
      <c r="C432" s="164" t="s">
        <v>2200</v>
      </c>
      <c r="D432">
        <f t="shared" si="12"/>
        <v>402.29570000000001</v>
      </c>
      <c r="E432">
        <f t="shared" si="13"/>
        <v>35526.238694999993</v>
      </c>
    </row>
    <row r="433" spans="1:5">
      <c r="A433" s="164">
        <v>30104</v>
      </c>
      <c r="B433" s="164" t="s">
        <v>1770</v>
      </c>
      <c r="C433" s="164" t="s">
        <v>2201</v>
      </c>
      <c r="D433">
        <f t="shared" si="12"/>
        <v>348.1918</v>
      </c>
      <c r="E433">
        <f t="shared" si="13"/>
        <v>35526.238694999993</v>
      </c>
    </row>
    <row r="434" spans="1:5">
      <c r="A434" s="164">
        <v>30104</v>
      </c>
      <c r="B434" s="164" t="s">
        <v>1770</v>
      </c>
      <c r="C434" s="164" t="s">
        <v>2202</v>
      </c>
      <c r="D434">
        <f t="shared" si="12"/>
        <v>316.85660000000001</v>
      </c>
      <c r="E434">
        <f t="shared" si="13"/>
        <v>35526.238694999993</v>
      </c>
    </row>
    <row r="435" spans="1:5">
      <c r="A435" s="164">
        <v>30104</v>
      </c>
      <c r="B435" s="164" t="s">
        <v>1770</v>
      </c>
      <c r="C435" s="164" t="s">
        <v>2203</v>
      </c>
      <c r="D435">
        <f t="shared" si="12"/>
        <v>602.03200000000004</v>
      </c>
      <c r="E435">
        <f t="shared" si="13"/>
        <v>35526.238694999993</v>
      </c>
    </row>
    <row r="436" spans="1:5">
      <c r="A436" s="164">
        <v>30104</v>
      </c>
      <c r="B436" s="164" t="s">
        <v>1770</v>
      </c>
      <c r="C436" s="164" t="s">
        <v>2204</v>
      </c>
      <c r="D436">
        <f t="shared" si="12"/>
        <v>19.181699999999999</v>
      </c>
      <c r="E436">
        <f t="shared" si="13"/>
        <v>35526.238694999993</v>
      </c>
    </row>
    <row r="437" spans="1:5">
      <c r="A437" s="164">
        <v>30104</v>
      </c>
      <c r="B437" s="164" t="s">
        <v>1770</v>
      </c>
      <c r="C437" s="164" t="s">
        <v>2205</v>
      </c>
      <c r="D437">
        <f t="shared" si="12"/>
        <v>348.04320000000001</v>
      </c>
      <c r="E437">
        <f t="shared" si="13"/>
        <v>35526.238694999993</v>
      </c>
    </row>
    <row r="438" spans="1:5">
      <c r="A438" s="164">
        <v>30104</v>
      </c>
      <c r="B438" s="164" t="s">
        <v>1770</v>
      </c>
      <c r="C438" s="164" t="s">
        <v>2206</v>
      </c>
      <c r="D438">
        <f t="shared" si="12"/>
        <v>174.77019999999999</v>
      </c>
      <c r="E438">
        <f t="shared" si="13"/>
        <v>35526.238694999993</v>
      </c>
    </row>
    <row r="439" spans="1:5">
      <c r="A439" s="164">
        <v>30104</v>
      </c>
      <c r="B439" s="164" t="s">
        <v>1770</v>
      </c>
      <c r="C439" s="164" t="s">
        <v>2207</v>
      </c>
      <c r="D439">
        <f t="shared" si="12"/>
        <v>885.8</v>
      </c>
      <c r="E439">
        <f t="shared" si="13"/>
        <v>35526.238694999993</v>
      </c>
    </row>
    <row r="440" spans="1:5">
      <c r="A440" s="164">
        <v>30104</v>
      </c>
      <c r="B440" s="164" t="s">
        <v>1770</v>
      </c>
      <c r="C440" s="164" t="s">
        <v>2208</v>
      </c>
      <c r="D440">
        <f t="shared" si="12"/>
        <v>260.41660000000002</v>
      </c>
      <c r="E440">
        <f t="shared" si="13"/>
        <v>35526.238694999993</v>
      </c>
    </row>
    <row r="441" spans="1:5">
      <c r="A441" s="164">
        <v>30104</v>
      </c>
      <c r="B441" s="164" t="s">
        <v>1770</v>
      </c>
      <c r="C441" s="164" t="s">
        <v>2209</v>
      </c>
      <c r="D441">
        <f t="shared" si="12"/>
        <v>91.109300000000005</v>
      </c>
      <c r="E441">
        <f t="shared" si="13"/>
        <v>35526.238694999993</v>
      </c>
    </row>
    <row r="442" spans="1:5">
      <c r="A442" s="164">
        <v>30104</v>
      </c>
      <c r="B442" s="164" t="s">
        <v>1770</v>
      </c>
      <c r="C442" s="164" t="s">
        <v>2210</v>
      </c>
      <c r="D442">
        <f t="shared" si="12"/>
        <v>252.7885</v>
      </c>
      <c r="E442">
        <f t="shared" si="13"/>
        <v>35526.238694999993</v>
      </c>
    </row>
    <row r="443" spans="1:5">
      <c r="A443" s="164">
        <v>30104</v>
      </c>
      <c r="B443" s="164" t="s">
        <v>1770</v>
      </c>
      <c r="C443" s="164" t="s">
        <v>2211</v>
      </c>
      <c r="D443">
        <f t="shared" si="12"/>
        <v>129.87370000000001</v>
      </c>
      <c r="E443">
        <f t="shared" si="13"/>
        <v>35526.238694999993</v>
      </c>
    </row>
    <row r="444" spans="1:5">
      <c r="A444" s="164">
        <v>30104</v>
      </c>
      <c r="B444" s="164" t="s">
        <v>1770</v>
      </c>
      <c r="C444" s="164" t="s">
        <v>2212</v>
      </c>
      <c r="D444">
        <f t="shared" si="12"/>
        <v>41.090899999999998</v>
      </c>
      <c r="E444">
        <f t="shared" si="13"/>
        <v>35526.238694999993</v>
      </c>
    </row>
    <row r="445" spans="1:5">
      <c r="A445" s="164">
        <v>30104</v>
      </c>
      <c r="B445" s="164" t="s">
        <v>1770</v>
      </c>
      <c r="C445" s="164" t="s">
        <v>2213</v>
      </c>
      <c r="D445">
        <f t="shared" si="12"/>
        <v>162.75800000000001</v>
      </c>
      <c r="E445">
        <f t="shared" si="13"/>
        <v>35526.238694999993</v>
      </c>
    </row>
    <row r="446" spans="1:5">
      <c r="A446" s="164">
        <v>30104</v>
      </c>
      <c r="B446" s="164" t="s">
        <v>1770</v>
      </c>
      <c r="C446" s="164" t="s">
        <v>2214</v>
      </c>
      <c r="D446">
        <f t="shared" si="12"/>
        <v>380.5421</v>
      </c>
      <c r="E446">
        <f t="shared" si="13"/>
        <v>35526.238694999993</v>
      </c>
    </row>
    <row r="447" spans="1:5">
      <c r="A447" s="164">
        <v>30104</v>
      </c>
      <c r="B447" s="164" t="s">
        <v>1770</v>
      </c>
      <c r="C447" s="164" t="s">
        <v>2215</v>
      </c>
      <c r="D447">
        <f t="shared" si="12"/>
        <v>19.626000000000001</v>
      </c>
      <c r="E447">
        <f t="shared" si="13"/>
        <v>35526.238694999993</v>
      </c>
    </row>
    <row r="448" spans="1:5">
      <c r="A448" s="164">
        <v>30104</v>
      </c>
      <c r="B448" s="164" t="s">
        <v>1770</v>
      </c>
      <c r="C448" s="164" t="s">
        <v>2216</v>
      </c>
      <c r="D448">
        <f t="shared" si="12"/>
        <v>19.786517</v>
      </c>
      <c r="E448">
        <f t="shared" si="13"/>
        <v>35526.238694999993</v>
      </c>
    </row>
    <row r="449" spans="1:5">
      <c r="A449" s="164">
        <v>30104</v>
      </c>
      <c r="B449" s="164" t="s">
        <v>1770</v>
      </c>
      <c r="C449" s="164" t="s">
        <v>2217</v>
      </c>
      <c r="D449">
        <f t="shared" si="12"/>
        <v>12.2818</v>
      </c>
      <c r="E449">
        <f t="shared" si="13"/>
        <v>35526.238694999993</v>
      </c>
    </row>
    <row r="450" spans="1:5">
      <c r="A450" s="164">
        <v>30104</v>
      </c>
      <c r="B450" s="164" t="s">
        <v>1770</v>
      </c>
      <c r="C450" s="164" t="s">
        <v>2218</v>
      </c>
      <c r="D450">
        <f t="shared" si="12"/>
        <v>59.920838000000003</v>
      </c>
      <c r="E450">
        <f t="shared" si="13"/>
        <v>35526.238694999993</v>
      </c>
    </row>
    <row r="451" spans="1:5">
      <c r="A451" s="164">
        <v>30104</v>
      </c>
      <c r="B451" s="164" t="s">
        <v>1770</v>
      </c>
      <c r="C451" s="164" t="s">
        <v>2219</v>
      </c>
      <c r="D451">
        <f t="shared" si="12"/>
        <v>10.330086</v>
      </c>
      <c r="E451">
        <f t="shared" si="13"/>
        <v>35526.238694999993</v>
      </c>
    </row>
    <row r="452" spans="1:5">
      <c r="A452" s="164">
        <v>30104</v>
      </c>
      <c r="B452" s="164" t="s">
        <v>1770</v>
      </c>
      <c r="C452" s="164" t="s">
        <v>2220</v>
      </c>
      <c r="D452">
        <f t="shared" si="12"/>
        <v>143.505</v>
      </c>
      <c r="E452">
        <f t="shared" si="13"/>
        <v>35526.238694999993</v>
      </c>
    </row>
    <row r="453" spans="1:5">
      <c r="A453" s="164">
        <v>30104</v>
      </c>
      <c r="B453" s="164" t="s">
        <v>1770</v>
      </c>
      <c r="C453" s="164" t="s">
        <v>2221</v>
      </c>
      <c r="D453">
        <f t="shared" si="12"/>
        <v>35.842300000000002</v>
      </c>
      <c r="E453">
        <f t="shared" si="13"/>
        <v>35526.238694999993</v>
      </c>
    </row>
    <row r="454" spans="1:5">
      <c r="A454" s="164">
        <v>30104</v>
      </c>
      <c r="B454" s="164" t="s">
        <v>1770</v>
      </c>
      <c r="C454" s="164" t="s">
        <v>2222</v>
      </c>
      <c r="D454">
        <f t="shared" ref="D454:D517" si="14">C454/10000</f>
        <v>34.768599999999999</v>
      </c>
      <c r="E454">
        <f t="shared" ref="E454:E517" si="15">SUMIF(A:A,A454,D:D)</f>
        <v>35526.238694999993</v>
      </c>
    </row>
    <row r="455" spans="1:5">
      <c r="A455" s="164">
        <v>30104</v>
      </c>
      <c r="B455" s="164" t="s">
        <v>1770</v>
      </c>
      <c r="C455" s="164" t="s">
        <v>2223</v>
      </c>
      <c r="D455">
        <f t="shared" si="14"/>
        <v>101.45554399999999</v>
      </c>
      <c r="E455">
        <f t="shared" si="15"/>
        <v>35526.238694999993</v>
      </c>
    </row>
    <row r="456" spans="1:5">
      <c r="A456" s="164">
        <v>30104</v>
      </c>
      <c r="B456" s="164" t="s">
        <v>1770</v>
      </c>
      <c r="C456" s="164" t="s">
        <v>2224</v>
      </c>
      <c r="D456">
        <f t="shared" si="14"/>
        <v>33.761804999999995</v>
      </c>
      <c r="E456">
        <f t="shared" si="15"/>
        <v>35526.238694999993</v>
      </c>
    </row>
    <row r="457" spans="1:5">
      <c r="A457" s="164">
        <v>30104</v>
      </c>
      <c r="B457" s="164" t="s">
        <v>1770</v>
      </c>
      <c r="C457" s="164" t="s">
        <v>2225</v>
      </c>
      <c r="D457">
        <f t="shared" si="14"/>
        <v>23.315799999999999</v>
      </c>
      <c r="E457">
        <f t="shared" si="15"/>
        <v>35526.238694999993</v>
      </c>
    </row>
    <row r="458" spans="1:5">
      <c r="A458" s="164">
        <v>30104</v>
      </c>
      <c r="B458" s="164" t="s">
        <v>1770</v>
      </c>
      <c r="C458" s="164" t="s">
        <v>2226</v>
      </c>
      <c r="D458">
        <f t="shared" si="14"/>
        <v>160.98859999999999</v>
      </c>
      <c r="E458">
        <f t="shared" si="15"/>
        <v>35526.238694999993</v>
      </c>
    </row>
    <row r="459" spans="1:5">
      <c r="A459" s="164">
        <v>30104</v>
      </c>
      <c r="B459" s="164" t="s">
        <v>1770</v>
      </c>
      <c r="C459" s="164" t="s">
        <v>2227</v>
      </c>
      <c r="D459">
        <f t="shared" si="14"/>
        <v>1117.2064</v>
      </c>
      <c r="E459">
        <f t="shared" si="15"/>
        <v>35526.238694999993</v>
      </c>
    </row>
    <row r="460" spans="1:5">
      <c r="A460" s="164">
        <v>30104</v>
      </c>
      <c r="B460" s="164" t="s">
        <v>1770</v>
      </c>
      <c r="C460" s="164" t="s">
        <v>2228</v>
      </c>
      <c r="D460">
        <f t="shared" si="14"/>
        <v>52.453586999999999</v>
      </c>
      <c r="E460">
        <f t="shared" si="15"/>
        <v>35526.238694999993</v>
      </c>
    </row>
    <row r="461" spans="1:5">
      <c r="A461" s="164">
        <v>30104</v>
      </c>
      <c r="B461" s="164" t="s">
        <v>1770</v>
      </c>
      <c r="C461" s="164" t="s">
        <v>2229</v>
      </c>
      <c r="D461">
        <f t="shared" si="14"/>
        <v>10.8003</v>
      </c>
      <c r="E461">
        <f t="shared" si="15"/>
        <v>35526.238694999993</v>
      </c>
    </row>
    <row r="462" spans="1:5">
      <c r="A462" s="164">
        <v>30104</v>
      </c>
      <c r="B462" s="164" t="s">
        <v>1770</v>
      </c>
      <c r="C462" s="164" t="s">
        <v>2230</v>
      </c>
      <c r="D462">
        <f t="shared" si="14"/>
        <v>75.364168000000006</v>
      </c>
      <c r="E462">
        <f t="shared" si="15"/>
        <v>35526.238694999993</v>
      </c>
    </row>
    <row r="463" spans="1:5">
      <c r="A463" s="164">
        <v>30104</v>
      </c>
      <c r="B463" s="164" t="s">
        <v>1770</v>
      </c>
      <c r="C463" s="164" t="s">
        <v>2231</v>
      </c>
      <c r="D463">
        <f t="shared" si="14"/>
        <v>28.563846000000002</v>
      </c>
      <c r="E463">
        <f t="shared" si="15"/>
        <v>35526.238694999993</v>
      </c>
    </row>
    <row r="464" spans="1:5">
      <c r="A464" s="164">
        <v>30104</v>
      </c>
      <c r="B464" s="164" t="s">
        <v>1770</v>
      </c>
      <c r="C464" s="164" t="s">
        <v>2232</v>
      </c>
      <c r="D464">
        <f t="shared" si="14"/>
        <v>25.0975</v>
      </c>
      <c r="E464">
        <f t="shared" si="15"/>
        <v>35526.238694999993</v>
      </c>
    </row>
    <row r="465" spans="1:5">
      <c r="A465" s="164">
        <v>30104</v>
      </c>
      <c r="B465" s="164" t="s">
        <v>1770</v>
      </c>
      <c r="C465" s="164" t="s">
        <v>2233</v>
      </c>
      <c r="D465">
        <f t="shared" si="14"/>
        <v>26.964600000000001</v>
      </c>
      <c r="E465">
        <f t="shared" si="15"/>
        <v>35526.238694999993</v>
      </c>
    </row>
    <row r="466" spans="1:5">
      <c r="A466" s="164">
        <v>30104</v>
      </c>
      <c r="B466" s="164" t="s">
        <v>1770</v>
      </c>
      <c r="C466" s="164" t="s">
        <v>2234</v>
      </c>
      <c r="D466">
        <f t="shared" si="14"/>
        <v>42.60812</v>
      </c>
      <c r="E466">
        <f t="shared" si="15"/>
        <v>35526.238694999993</v>
      </c>
    </row>
    <row r="467" spans="1:5">
      <c r="A467" s="164">
        <v>30104</v>
      </c>
      <c r="B467" s="164" t="s">
        <v>1770</v>
      </c>
      <c r="C467" s="164" t="s">
        <v>2235</v>
      </c>
      <c r="D467">
        <f t="shared" si="14"/>
        <v>14.078476</v>
      </c>
      <c r="E467">
        <f t="shared" si="15"/>
        <v>35526.238694999993</v>
      </c>
    </row>
    <row r="468" spans="1:5">
      <c r="A468" s="164">
        <v>30104</v>
      </c>
      <c r="B468" s="164" t="s">
        <v>1770</v>
      </c>
      <c r="C468" s="164" t="s">
        <v>2236</v>
      </c>
      <c r="D468">
        <f t="shared" si="14"/>
        <v>191.29833400000001</v>
      </c>
      <c r="E468">
        <f t="shared" si="15"/>
        <v>35526.238694999993</v>
      </c>
    </row>
    <row r="469" spans="1:5">
      <c r="A469" s="164">
        <v>30104</v>
      </c>
      <c r="B469" s="164" t="s">
        <v>1770</v>
      </c>
      <c r="C469" s="164" t="s">
        <v>2237</v>
      </c>
      <c r="D469">
        <f t="shared" si="14"/>
        <v>784.05498</v>
      </c>
      <c r="E469">
        <f t="shared" si="15"/>
        <v>35526.238694999993</v>
      </c>
    </row>
    <row r="470" spans="1:5">
      <c r="A470" s="164">
        <v>30104</v>
      </c>
      <c r="B470" s="164" t="s">
        <v>1770</v>
      </c>
      <c r="C470" s="164" t="s">
        <v>2238</v>
      </c>
      <c r="D470">
        <f t="shared" si="14"/>
        <v>45.240223</v>
      </c>
      <c r="E470">
        <f t="shared" si="15"/>
        <v>35526.238694999993</v>
      </c>
    </row>
    <row r="471" spans="1:5">
      <c r="A471" s="164">
        <v>30104</v>
      </c>
      <c r="B471" s="164" t="s">
        <v>1770</v>
      </c>
      <c r="C471" s="164" t="s">
        <v>2239</v>
      </c>
      <c r="D471">
        <f t="shared" si="14"/>
        <v>213.10239999999999</v>
      </c>
      <c r="E471">
        <f t="shared" si="15"/>
        <v>35526.238694999993</v>
      </c>
    </row>
    <row r="472" spans="1:5">
      <c r="A472" s="164">
        <v>30104</v>
      </c>
      <c r="B472" s="164" t="s">
        <v>1770</v>
      </c>
      <c r="C472" s="164" t="s">
        <v>2240</v>
      </c>
      <c r="D472">
        <f t="shared" si="14"/>
        <v>175.64709999999999</v>
      </c>
      <c r="E472">
        <f t="shared" si="15"/>
        <v>35526.238694999993</v>
      </c>
    </row>
    <row r="473" spans="1:5">
      <c r="A473" s="164">
        <v>30104</v>
      </c>
      <c r="B473" s="164" t="s">
        <v>1770</v>
      </c>
      <c r="C473" s="164" t="s">
        <v>2241</v>
      </c>
      <c r="D473">
        <f t="shared" si="14"/>
        <v>32.880800000000001</v>
      </c>
      <c r="E473">
        <f t="shared" si="15"/>
        <v>35526.238694999993</v>
      </c>
    </row>
    <row r="474" spans="1:5">
      <c r="A474" s="164">
        <v>30104</v>
      </c>
      <c r="B474" s="164" t="s">
        <v>1770</v>
      </c>
      <c r="C474" s="164" t="s">
        <v>2242</v>
      </c>
      <c r="D474">
        <f t="shared" si="14"/>
        <v>19.0444</v>
      </c>
      <c r="E474">
        <f t="shared" si="15"/>
        <v>35526.238694999993</v>
      </c>
    </row>
    <row r="475" spans="1:5">
      <c r="A475" s="164">
        <v>30104</v>
      </c>
      <c r="B475" s="164" t="s">
        <v>1770</v>
      </c>
      <c r="C475" s="164" t="s">
        <v>2243</v>
      </c>
      <c r="D475">
        <f t="shared" si="14"/>
        <v>527.73256500000002</v>
      </c>
      <c r="E475">
        <f t="shared" si="15"/>
        <v>35526.238694999993</v>
      </c>
    </row>
    <row r="476" spans="1:5">
      <c r="A476" s="164">
        <v>30104</v>
      </c>
      <c r="B476" s="164" t="s">
        <v>1770</v>
      </c>
      <c r="C476" s="164" t="s">
        <v>2244</v>
      </c>
      <c r="D476">
        <f t="shared" si="14"/>
        <v>13.495900000000001</v>
      </c>
      <c r="E476">
        <f t="shared" si="15"/>
        <v>35526.238694999993</v>
      </c>
    </row>
    <row r="477" spans="1:5">
      <c r="A477" s="164">
        <v>30104</v>
      </c>
      <c r="B477" s="164" t="s">
        <v>1770</v>
      </c>
      <c r="C477" s="164" t="s">
        <v>2245</v>
      </c>
      <c r="D477">
        <f t="shared" si="14"/>
        <v>95.743859999999998</v>
      </c>
      <c r="E477">
        <f t="shared" si="15"/>
        <v>35526.238694999993</v>
      </c>
    </row>
    <row r="478" spans="1:5">
      <c r="A478" s="164">
        <v>30104</v>
      </c>
      <c r="B478" s="164" t="s">
        <v>1770</v>
      </c>
      <c r="C478" s="164" t="s">
        <v>2246</v>
      </c>
      <c r="D478">
        <f t="shared" si="14"/>
        <v>235.1746</v>
      </c>
      <c r="E478">
        <f t="shared" si="15"/>
        <v>35526.238694999993</v>
      </c>
    </row>
    <row r="479" spans="1:5">
      <c r="A479" s="164">
        <v>30104</v>
      </c>
      <c r="B479" s="164" t="s">
        <v>1770</v>
      </c>
      <c r="C479" s="164" t="s">
        <v>2247</v>
      </c>
      <c r="D479">
        <f t="shared" si="14"/>
        <v>217.1482</v>
      </c>
      <c r="E479">
        <f t="shared" si="15"/>
        <v>35526.238694999993</v>
      </c>
    </row>
    <row r="480" spans="1:5">
      <c r="A480" s="164">
        <v>30104</v>
      </c>
      <c r="B480" s="164" t="s">
        <v>1770</v>
      </c>
      <c r="C480" s="164" t="s">
        <v>2248</v>
      </c>
      <c r="D480">
        <f t="shared" si="14"/>
        <v>42.335803000000006</v>
      </c>
      <c r="E480">
        <f t="shared" si="15"/>
        <v>35526.238694999993</v>
      </c>
    </row>
    <row r="481" spans="1:5">
      <c r="A481" s="164">
        <v>30104</v>
      </c>
      <c r="B481" s="164" t="s">
        <v>1770</v>
      </c>
      <c r="C481" s="164" t="s">
        <v>2249</v>
      </c>
      <c r="D481">
        <f t="shared" si="14"/>
        <v>412.87079999999997</v>
      </c>
      <c r="E481">
        <f t="shared" si="15"/>
        <v>35526.238694999993</v>
      </c>
    </row>
    <row r="482" spans="1:5">
      <c r="A482" s="164">
        <v>30104</v>
      </c>
      <c r="B482" s="164" t="s">
        <v>1770</v>
      </c>
      <c r="C482" s="164" t="s">
        <v>2250</v>
      </c>
      <c r="D482">
        <f t="shared" si="14"/>
        <v>53.950400000000002</v>
      </c>
      <c r="E482">
        <f t="shared" si="15"/>
        <v>35526.238694999993</v>
      </c>
    </row>
    <row r="483" spans="1:5">
      <c r="A483" s="164">
        <v>30104</v>
      </c>
      <c r="B483" s="164" t="s">
        <v>1770</v>
      </c>
      <c r="C483" s="164" t="s">
        <v>2251</v>
      </c>
      <c r="D483">
        <f t="shared" si="14"/>
        <v>4.3263169999999995</v>
      </c>
      <c r="E483">
        <f t="shared" si="15"/>
        <v>35526.238694999993</v>
      </c>
    </row>
    <row r="484" spans="1:5">
      <c r="A484" s="164">
        <v>30104</v>
      </c>
      <c r="B484" s="164" t="s">
        <v>1770</v>
      </c>
      <c r="C484" s="164" t="s">
        <v>2252</v>
      </c>
      <c r="D484">
        <f t="shared" si="14"/>
        <v>1982.8103699999999</v>
      </c>
      <c r="E484">
        <f t="shared" si="15"/>
        <v>35526.238694999993</v>
      </c>
    </row>
    <row r="485" spans="1:5">
      <c r="A485" s="164">
        <v>30104</v>
      </c>
      <c r="B485" s="164" t="s">
        <v>1770</v>
      </c>
      <c r="C485" s="164" t="s">
        <v>2253</v>
      </c>
      <c r="D485">
        <f t="shared" si="14"/>
        <v>91.218699999999998</v>
      </c>
      <c r="E485">
        <f t="shared" si="15"/>
        <v>35526.238694999993</v>
      </c>
    </row>
    <row r="486" spans="1:5">
      <c r="A486" s="164">
        <v>30104</v>
      </c>
      <c r="B486" s="164" t="s">
        <v>1770</v>
      </c>
      <c r="C486" s="164" t="s">
        <v>2254</v>
      </c>
      <c r="D486">
        <f t="shared" si="14"/>
        <v>3.0207000000000002</v>
      </c>
      <c r="E486">
        <f t="shared" si="15"/>
        <v>35526.238694999993</v>
      </c>
    </row>
    <row r="487" spans="1:5">
      <c r="A487" s="164">
        <v>30104</v>
      </c>
      <c r="B487" s="164" t="s">
        <v>1770</v>
      </c>
      <c r="C487" s="164" t="s">
        <v>2255</v>
      </c>
      <c r="D487">
        <f t="shared" si="14"/>
        <v>101.41970000000001</v>
      </c>
      <c r="E487">
        <f t="shared" si="15"/>
        <v>35526.238694999993</v>
      </c>
    </row>
    <row r="488" spans="1:5">
      <c r="A488" s="164">
        <v>30104</v>
      </c>
      <c r="B488" s="164" t="s">
        <v>1770</v>
      </c>
      <c r="C488" s="164" t="s">
        <v>2256</v>
      </c>
      <c r="D488">
        <f t="shared" si="14"/>
        <v>41.831400000000002</v>
      </c>
      <c r="E488">
        <f t="shared" si="15"/>
        <v>35526.238694999993</v>
      </c>
    </row>
    <row r="489" spans="1:5">
      <c r="A489" s="164">
        <v>30104</v>
      </c>
      <c r="B489" s="164" t="s">
        <v>1770</v>
      </c>
      <c r="C489" s="164" t="s">
        <v>2257</v>
      </c>
      <c r="D489">
        <f t="shared" si="14"/>
        <v>25.2028</v>
      </c>
      <c r="E489">
        <f t="shared" si="15"/>
        <v>35526.238694999993</v>
      </c>
    </row>
    <row r="490" spans="1:5">
      <c r="A490" s="164">
        <v>30104</v>
      </c>
      <c r="B490" s="164" t="s">
        <v>1770</v>
      </c>
      <c r="C490" s="164" t="s">
        <v>2258</v>
      </c>
      <c r="D490">
        <f t="shared" si="14"/>
        <v>508.24790000000002</v>
      </c>
      <c r="E490">
        <f t="shared" si="15"/>
        <v>35526.238694999993</v>
      </c>
    </row>
    <row r="491" spans="1:5">
      <c r="A491" s="164">
        <v>30104</v>
      </c>
      <c r="B491" s="164" t="s">
        <v>1770</v>
      </c>
      <c r="C491" s="164" t="s">
        <v>2259</v>
      </c>
      <c r="D491">
        <f t="shared" si="14"/>
        <v>9.0296000000000003</v>
      </c>
      <c r="E491">
        <f t="shared" si="15"/>
        <v>35526.238694999993</v>
      </c>
    </row>
    <row r="492" spans="1:5">
      <c r="A492" s="164">
        <v>30104</v>
      </c>
      <c r="B492" s="164" t="s">
        <v>1770</v>
      </c>
      <c r="C492" s="164" t="s">
        <v>2260</v>
      </c>
      <c r="D492">
        <f t="shared" si="14"/>
        <v>28.020799</v>
      </c>
      <c r="E492">
        <f t="shared" si="15"/>
        <v>35526.238694999993</v>
      </c>
    </row>
    <row r="493" spans="1:5">
      <c r="A493" s="164">
        <v>30104</v>
      </c>
      <c r="B493" s="164" t="s">
        <v>1770</v>
      </c>
      <c r="C493" s="164" t="s">
        <v>2261</v>
      </c>
      <c r="D493">
        <f t="shared" si="14"/>
        <v>44.667437</v>
      </c>
      <c r="E493">
        <f t="shared" si="15"/>
        <v>35526.238694999993</v>
      </c>
    </row>
    <row r="494" spans="1:5">
      <c r="A494" s="164">
        <v>30104</v>
      </c>
      <c r="B494" s="164" t="s">
        <v>1770</v>
      </c>
      <c r="C494" s="164" t="s">
        <v>2262</v>
      </c>
      <c r="D494">
        <f t="shared" si="14"/>
        <v>51.314374000000001</v>
      </c>
      <c r="E494">
        <f t="shared" si="15"/>
        <v>35526.238694999993</v>
      </c>
    </row>
    <row r="495" spans="1:5">
      <c r="A495" s="164">
        <v>30104</v>
      </c>
      <c r="B495" s="164" t="s">
        <v>1770</v>
      </c>
      <c r="C495" s="164" t="s">
        <v>2263</v>
      </c>
      <c r="D495">
        <f t="shared" si="14"/>
        <v>129.5155</v>
      </c>
      <c r="E495">
        <f t="shared" si="15"/>
        <v>35526.238694999993</v>
      </c>
    </row>
    <row r="496" spans="1:5">
      <c r="A496" s="164">
        <v>30104</v>
      </c>
      <c r="B496" s="164" t="s">
        <v>1770</v>
      </c>
      <c r="C496" s="164" t="s">
        <v>2264</v>
      </c>
      <c r="D496">
        <f t="shared" si="14"/>
        <v>90.009600000000006</v>
      </c>
      <c r="E496">
        <f t="shared" si="15"/>
        <v>35526.238694999993</v>
      </c>
    </row>
    <row r="497" spans="1:5">
      <c r="A497" s="164">
        <v>30104</v>
      </c>
      <c r="B497" s="164" t="s">
        <v>1770</v>
      </c>
      <c r="C497" s="164" t="s">
        <v>2265</v>
      </c>
      <c r="D497">
        <f t="shared" si="14"/>
        <v>314.07249999999999</v>
      </c>
      <c r="E497">
        <f t="shared" si="15"/>
        <v>35526.238694999993</v>
      </c>
    </row>
    <row r="498" spans="1:5">
      <c r="A498" s="164">
        <v>30104</v>
      </c>
      <c r="B498" s="164" t="s">
        <v>1770</v>
      </c>
      <c r="C498" s="164" t="s">
        <v>2266</v>
      </c>
      <c r="D498">
        <f t="shared" si="14"/>
        <v>298.16300000000001</v>
      </c>
      <c r="E498">
        <f t="shared" si="15"/>
        <v>35526.238694999993</v>
      </c>
    </row>
    <row r="499" spans="1:5">
      <c r="A499" s="164">
        <v>30104</v>
      </c>
      <c r="B499" s="164" t="s">
        <v>1770</v>
      </c>
      <c r="C499" s="164" t="s">
        <v>2267</v>
      </c>
      <c r="D499">
        <f t="shared" si="14"/>
        <v>8.0157000000000007</v>
      </c>
      <c r="E499">
        <f t="shared" si="15"/>
        <v>35526.238694999993</v>
      </c>
    </row>
    <row r="500" spans="1:5">
      <c r="A500" s="164">
        <v>30104</v>
      </c>
      <c r="B500" s="164" t="s">
        <v>1770</v>
      </c>
      <c r="C500" s="164" t="s">
        <v>2268</v>
      </c>
      <c r="D500">
        <f t="shared" si="14"/>
        <v>423.91120000000001</v>
      </c>
      <c r="E500">
        <f t="shared" si="15"/>
        <v>35526.238694999993</v>
      </c>
    </row>
    <row r="501" spans="1:5">
      <c r="A501" s="164">
        <v>30104</v>
      </c>
      <c r="B501" s="164" t="s">
        <v>1770</v>
      </c>
      <c r="C501" s="164" t="s">
        <v>2269</v>
      </c>
      <c r="D501">
        <f t="shared" si="14"/>
        <v>269.59350000000001</v>
      </c>
      <c r="E501">
        <f t="shared" si="15"/>
        <v>35526.238694999993</v>
      </c>
    </row>
    <row r="502" spans="1:5">
      <c r="A502" s="164">
        <v>30104</v>
      </c>
      <c r="B502" s="164" t="s">
        <v>1770</v>
      </c>
      <c r="C502" s="164" t="s">
        <v>2270</v>
      </c>
      <c r="D502">
        <f t="shared" si="14"/>
        <v>243.5934</v>
      </c>
      <c r="E502">
        <f t="shared" si="15"/>
        <v>35526.238694999993</v>
      </c>
    </row>
    <row r="503" spans="1:5">
      <c r="A503" s="164">
        <v>30104</v>
      </c>
      <c r="B503" s="164" t="s">
        <v>1770</v>
      </c>
      <c r="C503" s="164" t="s">
        <v>2271</v>
      </c>
      <c r="D503">
        <f t="shared" si="14"/>
        <v>438.09269999999998</v>
      </c>
      <c r="E503">
        <f t="shared" si="15"/>
        <v>35526.238694999993</v>
      </c>
    </row>
    <row r="504" spans="1:5">
      <c r="A504" s="164">
        <v>30104</v>
      </c>
      <c r="B504" s="164" t="s">
        <v>1770</v>
      </c>
      <c r="C504" s="164" t="s">
        <v>2272</v>
      </c>
      <c r="D504">
        <f t="shared" si="14"/>
        <v>291.08370000000002</v>
      </c>
      <c r="E504">
        <f t="shared" si="15"/>
        <v>35526.238694999993</v>
      </c>
    </row>
    <row r="505" spans="1:5">
      <c r="A505" s="164">
        <v>30104</v>
      </c>
      <c r="B505" s="164" t="s">
        <v>1770</v>
      </c>
      <c r="C505" s="164" t="s">
        <v>2273</v>
      </c>
      <c r="D505">
        <f t="shared" si="14"/>
        <v>269.04930000000002</v>
      </c>
      <c r="E505">
        <f t="shared" si="15"/>
        <v>35526.238694999993</v>
      </c>
    </row>
    <row r="506" spans="1:5">
      <c r="A506" s="164">
        <v>30104</v>
      </c>
      <c r="B506" s="164" t="s">
        <v>1770</v>
      </c>
      <c r="C506" s="164" t="s">
        <v>2274</v>
      </c>
      <c r="D506">
        <f t="shared" si="14"/>
        <v>217.67769999999999</v>
      </c>
      <c r="E506">
        <f t="shared" si="15"/>
        <v>35526.238694999993</v>
      </c>
    </row>
    <row r="507" spans="1:5">
      <c r="A507" s="164">
        <v>30104</v>
      </c>
      <c r="B507" s="164" t="s">
        <v>1770</v>
      </c>
      <c r="C507" s="164" t="s">
        <v>2275</v>
      </c>
      <c r="D507">
        <f t="shared" si="14"/>
        <v>121.62869999999999</v>
      </c>
      <c r="E507">
        <f t="shared" si="15"/>
        <v>35526.238694999993</v>
      </c>
    </row>
    <row r="508" spans="1:5">
      <c r="A508" s="164">
        <v>30104</v>
      </c>
      <c r="B508" s="164" t="s">
        <v>1770</v>
      </c>
      <c r="C508" s="164" t="s">
        <v>2276</v>
      </c>
      <c r="D508">
        <f t="shared" si="14"/>
        <v>130.7989</v>
      </c>
      <c r="E508">
        <f t="shared" si="15"/>
        <v>35526.238694999993</v>
      </c>
    </row>
    <row r="509" spans="1:5">
      <c r="A509" s="164">
        <v>30104</v>
      </c>
      <c r="B509" s="164" t="s">
        <v>1770</v>
      </c>
      <c r="C509" s="164" t="s">
        <v>2277</v>
      </c>
      <c r="D509">
        <f t="shared" si="14"/>
        <v>122.2405</v>
      </c>
      <c r="E509">
        <f t="shared" si="15"/>
        <v>35526.238694999993</v>
      </c>
    </row>
    <row r="510" spans="1:5">
      <c r="A510" s="164">
        <v>30104</v>
      </c>
      <c r="B510" s="164" t="s">
        <v>1770</v>
      </c>
      <c r="C510" s="164" t="s">
        <v>2278</v>
      </c>
      <c r="D510">
        <f t="shared" si="14"/>
        <v>94.859399999999994</v>
      </c>
      <c r="E510">
        <f t="shared" si="15"/>
        <v>35526.238694999993</v>
      </c>
    </row>
    <row r="511" spans="1:5">
      <c r="A511" s="164">
        <v>30104</v>
      </c>
      <c r="B511" s="164" t="s">
        <v>1770</v>
      </c>
      <c r="C511" s="164" t="s">
        <v>2279</v>
      </c>
      <c r="D511">
        <f t="shared" si="14"/>
        <v>12.5495</v>
      </c>
      <c r="E511">
        <f t="shared" si="15"/>
        <v>35526.238694999993</v>
      </c>
    </row>
    <row r="512" spans="1:5">
      <c r="A512" s="164">
        <v>30104</v>
      </c>
      <c r="B512" s="164" t="s">
        <v>1770</v>
      </c>
      <c r="C512" s="164" t="s">
        <v>2280</v>
      </c>
      <c r="D512">
        <f t="shared" si="14"/>
        <v>401.96129999999999</v>
      </c>
      <c r="E512">
        <f t="shared" si="15"/>
        <v>35526.238694999993</v>
      </c>
    </row>
    <row r="513" spans="1:5">
      <c r="A513" s="164">
        <v>30104</v>
      </c>
      <c r="B513" s="164" t="s">
        <v>1770</v>
      </c>
      <c r="C513" s="164" t="s">
        <v>2281</v>
      </c>
      <c r="D513">
        <f t="shared" si="14"/>
        <v>118.6159</v>
      </c>
      <c r="E513">
        <f t="shared" si="15"/>
        <v>35526.238694999993</v>
      </c>
    </row>
    <row r="514" spans="1:5">
      <c r="A514" s="164">
        <v>30104</v>
      </c>
      <c r="B514" s="164" t="s">
        <v>1770</v>
      </c>
      <c r="C514" s="164" t="s">
        <v>2282</v>
      </c>
      <c r="D514">
        <f t="shared" si="14"/>
        <v>423.01</v>
      </c>
      <c r="E514">
        <f t="shared" si="15"/>
        <v>35526.238694999993</v>
      </c>
    </row>
    <row r="515" spans="1:5">
      <c r="A515" s="164">
        <v>30104</v>
      </c>
      <c r="B515" s="164" t="s">
        <v>1770</v>
      </c>
      <c r="C515" s="164" t="s">
        <v>2283</v>
      </c>
      <c r="D515">
        <f t="shared" si="14"/>
        <v>37.598799999999997</v>
      </c>
      <c r="E515">
        <f t="shared" si="15"/>
        <v>35526.238694999993</v>
      </c>
    </row>
    <row r="516" spans="1:5">
      <c r="A516" s="164">
        <v>30104</v>
      </c>
      <c r="B516" s="164" t="s">
        <v>1770</v>
      </c>
      <c r="C516" s="164" t="s">
        <v>2284</v>
      </c>
      <c r="D516">
        <f t="shared" si="14"/>
        <v>102.351826</v>
      </c>
      <c r="E516">
        <f t="shared" si="15"/>
        <v>35526.238694999993</v>
      </c>
    </row>
    <row r="517" spans="1:5">
      <c r="A517" s="164">
        <v>30104</v>
      </c>
      <c r="B517" s="164" t="s">
        <v>1770</v>
      </c>
      <c r="C517" s="164" t="s">
        <v>2285</v>
      </c>
      <c r="D517">
        <f t="shared" si="14"/>
        <v>93.2804</v>
      </c>
      <c r="E517">
        <f t="shared" si="15"/>
        <v>35526.238694999993</v>
      </c>
    </row>
    <row r="518" spans="1:5">
      <c r="A518" s="164">
        <v>30104</v>
      </c>
      <c r="B518" s="164" t="s">
        <v>1770</v>
      </c>
      <c r="C518" s="164" t="s">
        <v>2286</v>
      </c>
      <c r="D518">
        <f t="shared" ref="D518:D581" si="16">C518/10000</f>
        <v>958.32</v>
      </c>
      <c r="E518">
        <f t="shared" ref="E518:E581" si="17">SUMIF(A:A,A518,D:D)</f>
        <v>35526.238694999993</v>
      </c>
    </row>
    <row r="519" spans="1:5">
      <c r="A519" s="164">
        <v>30104</v>
      </c>
      <c r="B519" s="164" t="s">
        <v>1770</v>
      </c>
      <c r="C519" s="164" t="s">
        <v>2287</v>
      </c>
      <c r="D519">
        <f t="shared" si="16"/>
        <v>83.785759999999996</v>
      </c>
      <c r="E519">
        <f t="shared" si="17"/>
        <v>35526.238694999993</v>
      </c>
    </row>
    <row r="520" spans="1:5">
      <c r="A520" s="164">
        <v>30104</v>
      </c>
      <c r="B520" s="164" t="s">
        <v>1770</v>
      </c>
      <c r="C520" s="164" t="s">
        <v>2288</v>
      </c>
      <c r="D520">
        <f t="shared" si="16"/>
        <v>25.99475</v>
      </c>
      <c r="E520">
        <f t="shared" si="17"/>
        <v>35526.238694999993</v>
      </c>
    </row>
    <row r="521" spans="1:5">
      <c r="A521" s="164">
        <v>30104</v>
      </c>
      <c r="B521" s="164" t="s">
        <v>1770</v>
      </c>
      <c r="C521" s="164" t="s">
        <v>2289</v>
      </c>
      <c r="D521">
        <f t="shared" si="16"/>
        <v>58.153300000000002</v>
      </c>
      <c r="E521">
        <f t="shared" si="17"/>
        <v>35526.238694999993</v>
      </c>
    </row>
    <row r="522" spans="1:5">
      <c r="A522" s="164">
        <v>30104</v>
      </c>
      <c r="B522" s="164" t="s">
        <v>1770</v>
      </c>
      <c r="C522" s="164" t="s">
        <v>2290</v>
      </c>
      <c r="D522">
        <f t="shared" si="16"/>
        <v>700.49749999999995</v>
      </c>
      <c r="E522">
        <f t="shared" si="17"/>
        <v>35526.238694999993</v>
      </c>
    </row>
    <row r="523" spans="1:5">
      <c r="A523" s="164">
        <v>30104</v>
      </c>
      <c r="B523" s="164" t="s">
        <v>1770</v>
      </c>
      <c r="C523" s="164" t="s">
        <v>2291</v>
      </c>
      <c r="D523">
        <f t="shared" si="16"/>
        <v>143.98657499999999</v>
      </c>
      <c r="E523">
        <f t="shared" si="17"/>
        <v>35526.238694999993</v>
      </c>
    </row>
    <row r="524" spans="1:5">
      <c r="A524" s="164">
        <v>30104</v>
      </c>
      <c r="B524" s="164" t="s">
        <v>1770</v>
      </c>
      <c r="C524" s="164" t="s">
        <v>2292</v>
      </c>
      <c r="D524">
        <f t="shared" si="16"/>
        <v>38.037914000000001</v>
      </c>
      <c r="E524">
        <f t="shared" si="17"/>
        <v>35526.238694999993</v>
      </c>
    </row>
    <row r="525" spans="1:5">
      <c r="A525" s="164">
        <v>30104</v>
      </c>
      <c r="B525" s="164" t="s">
        <v>1770</v>
      </c>
      <c r="C525" s="164" t="s">
        <v>2293</v>
      </c>
      <c r="D525">
        <f t="shared" si="16"/>
        <v>108.94303600000001</v>
      </c>
      <c r="E525">
        <f t="shared" si="17"/>
        <v>35526.238694999993</v>
      </c>
    </row>
    <row r="526" spans="1:5">
      <c r="A526" s="164">
        <v>30104</v>
      </c>
      <c r="B526" s="164" t="s">
        <v>1770</v>
      </c>
      <c r="C526" s="164" t="s">
        <v>2294</v>
      </c>
      <c r="D526">
        <f t="shared" si="16"/>
        <v>41.627732000000002</v>
      </c>
      <c r="E526">
        <f t="shared" si="17"/>
        <v>35526.238694999993</v>
      </c>
    </row>
    <row r="527" spans="1:5">
      <c r="A527" s="164">
        <v>30104</v>
      </c>
      <c r="B527" s="164" t="s">
        <v>1770</v>
      </c>
      <c r="C527" s="164" t="s">
        <v>2295</v>
      </c>
      <c r="D527">
        <f t="shared" si="16"/>
        <v>98.532499999999999</v>
      </c>
      <c r="E527">
        <f t="shared" si="17"/>
        <v>35526.238694999993</v>
      </c>
    </row>
    <row r="528" spans="1:5">
      <c r="A528" s="164">
        <v>30104</v>
      </c>
      <c r="B528" s="164" t="s">
        <v>1770</v>
      </c>
      <c r="C528" s="164" t="s">
        <v>2296</v>
      </c>
      <c r="D528">
        <f t="shared" si="16"/>
        <v>31.463737999999999</v>
      </c>
      <c r="E528">
        <f t="shared" si="17"/>
        <v>35526.238694999993</v>
      </c>
    </row>
    <row r="529" spans="1:5">
      <c r="A529" s="164">
        <v>30104</v>
      </c>
      <c r="B529" s="164" t="s">
        <v>1770</v>
      </c>
      <c r="C529" s="164" t="s">
        <v>2297</v>
      </c>
      <c r="D529">
        <f t="shared" si="16"/>
        <v>117.687027</v>
      </c>
      <c r="E529">
        <f t="shared" si="17"/>
        <v>35526.238694999993</v>
      </c>
    </row>
    <row r="530" spans="1:5">
      <c r="A530" s="164">
        <v>30104</v>
      </c>
      <c r="B530" s="164" t="s">
        <v>1770</v>
      </c>
      <c r="C530" s="164" t="s">
        <v>2298</v>
      </c>
      <c r="D530">
        <f t="shared" si="16"/>
        <v>11.8992</v>
      </c>
      <c r="E530">
        <f t="shared" si="17"/>
        <v>35526.238694999993</v>
      </c>
    </row>
    <row r="531" spans="1:5">
      <c r="A531" s="164">
        <v>30104</v>
      </c>
      <c r="B531" s="164" t="s">
        <v>1770</v>
      </c>
      <c r="C531" s="164" t="s">
        <v>2299</v>
      </c>
      <c r="D531">
        <f t="shared" si="16"/>
        <v>70.855199999999996</v>
      </c>
      <c r="E531">
        <f t="shared" si="17"/>
        <v>35526.238694999993</v>
      </c>
    </row>
    <row r="532" spans="1:5">
      <c r="A532" s="164">
        <v>30104</v>
      </c>
      <c r="B532" s="164" t="s">
        <v>1770</v>
      </c>
      <c r="C532" s="164" t="s">
        <v>2300</v>
      </c>
      <c r="D532">
        <f t="shared" si="16"/>
        <v>21.057821000000001</v>
      </c>
      <c r="E532">
        <f t="shared" si="17"/>
        <v>35526.238694999993</v>
      </c>
    </row>
    <row r="533" spans="1:5">
      <c r="A533" s="164">
        <v>30104</v>
      </c>
      <c r="B533" s="164" t="s">
        <v>1770</v>
      </c>
      <c r="C533" s="164" t="s">
        <v>2301</v>
      </c>
      <c r="D533">
        <f t="shared" si="16"/>
        <v>60.567689000000001</v>
      </c>
      <c r="E533">
        <f t="shared" si="17"/>
        <v>35526.238694999993</v>
      </c>
    </row>
    <row r="534" spans="1:5">
      <c r="A534" s="164">
        <v>30104</v>
      </c>
      <c r="B534" s="164" t="s">
        <v>1770</v>
      </c>
      <c r="C534" s="164" t="s">
        <v>2302</v>
      </c>
      <c r="D534">
        <f t="shared" si="16"/>
        <v>79.601200000000006</v>
      </c>
      <c r="E534">
        <f t="shared" si="17"/>
        <v>35526.238694999993</v>
      </c>
    </row>
    <row r="535" spans="1:5">
      <c r="A535" s="164">
        <v>30104</v>
      </c>
      <c r="B535" s="164" t="s">
        <v>1770</v>
      </c>
      <c r="C535" s="164" t="s">
        <v>2303</v>
      </c>
      <c r="D535">
        <f t="shared" si="16"/>
        <v>71.991202999999999</v>
      </c>
      <c r="E535">
        <f t="shared" si="17"/>
        <v>35526.238694999993</v>
      </c>
    </row>
    <row r="536" spans="1:5">
      <c r="A536" s="164">
        <v>30104</v>
      </c>
      <c r="B536" s="164" t="s">
        <v>1770</v>
      </c>
      <c r="C536" s="164" t="s">
        <v>2304</v>
      </c>
      <c r="D536">
        <f t="shared" si="16"/>
        <v>202.512</v>
      </c>
      <c r="E536">
        <f t="shared" si="17"/>
        <v>35526.238694999993</v>
      </c>
    </row>
    <row r="537" spans="1:5">
      <c r="A537" s="164">
        <v>30104</v>
      </c>
      <c r="B537" s="164" t="s">
        <v>1770</v>
      </c>
      <c r="C537" s="164" t="s">
        <v>2305</v>
      </c>
      <c r="D537">
        <f t="shared" si="16"/>
        <v>13.7859</v>
      </c>
      <c r="E537">
        <f t="shared" si="17"/>
        <v>35526.238694999993</v>
      </c>
    </row>
    <row r="538" spans="1:5">
      <c r="A538" s="164">
        <v>30104</v>
      </c>
      <c r="B538" s="164" t="s">
        <v>1770</v>
      </c>
      <c r="C538" s="164" t="s">
        <v>2306</v>
      </c>
      <c r="D538">
        <f t="shared" si="16"/>
        <v>252.096</v>
      </c>
      <c r="E538">
        <f t="shared" si="17"/>
        <v>35526.238694999993</v>
      </c>
    </row>
    <row r="539" spans="1:5">
      <c r="A539" s="164">
        <v>30104</v>
      </c>
      <c r="B539" s="164" t="s">
        <v>1770</v>
      </c>
      <c r="C539" s="164" t="s">
        <v>2307</v>
      </c>
      <c r="D539">
        <f t="shared" si="16"/>
        <v>63.683100000000003</v>
      </c>
      <c r="E539">
        <f t="shared" si="17"/>
        <v>35526.238694999993</v>
      </c>
    </row>
    <row r="540" spans="1:5">
      <c r="A540" s="164">
        <v>30104</v>
      </c>
      <c r="B540" s="164" t="s">
        <v>1770</v>
      </c>
      <c r="C540" s="164" t="s">
        <v>2308</v>
      </c>
      <c r="D540">
        <f t="shared" si="16"/>
        <v>238.245</v>
      </c>
      <c r="E540">
        <f t="shared" si="17"/>
        <v>35526.238694999993</v>
      </c>
    </row>
    <row r="541" spans="1:5">
      <c r="A541" s="164">
        <v>30104</v>
      </c>
      <c r="B541" s="164" t="s">
        <v>1770</v>
      </c>
      <c r="C541" s="164" t="s">
        <v>2309</v>
      </c>
      <c r="D541">
        <f t="shared" si="16"/>
        <v>269.12389999999999</v>
      </c>
      <c r="E541">
        <f t="shared" si="17"/>
        <v>35526.238694999993</v>
      </c>
    </row>
    <row r="542" spans="1:5">
      <c r="A542" s="164">
        <v>30104</v>
      </c>
      <c r="B542" s="164" t="s">
        <v>1770</v>
      </c>
      <c r="C542" s="164" t="s">
        <v>2310</v>
      </c>
      <c r="D542">
        <f t="shared" si="16"/>
        <v>377.62439999999998</v>
      </c>
      <c r="E542">
        <f t="shared" si="17"/>
        <v>35526.238694999993</v>
      </c>
    </row>
    <row r="543" spans="1:5">
      <c r="A543" s="164">
        <v>30104</v>
      </c>
      <c r="B543" s="164" t="s">
        <v>1770</v>
      </c>
      <c r="C543" s="164" t="s">
        <v>2311</v>
      </c>
      <c r="D543">
        <f t="shared" si="16"/>
        <v>161.0624</v>
      </c>
      <c r="E543">
        <f t="shared" si="17"/>
        <v>35526.238694999993</v>
      </c>
    </row>
    <row r="544" spans="1:5">
      <c r="A544" s="164">
        <v>30104</v>
      </c>
      <c r="B544" s="164" t="s">
        <v>1770</v>
      </c>
      <c r="C544" s="164" t="s">
        <v>2312</v>
      </c>
      <c r="D544">
        <f t="shared" si="16"/>
        <v>239.70740000000001</v>
      </c>
      <c r="E544">
        <f t="shared" si="17"/>
        <v>35526.238694999993</v>
      </c>
    </row>
    <row r="545" spans="1:5">
      <c r="A545" s="164">
        <v>30104</v>
      </c>
      <c r="B545" s="164" t="s">
        <v>1770</v>
      </c>
      <c r="C545" s="164" t="s">
        <v>2313</v>
      </c>
      <c r="D545">
        <f t="shared" si="16"/>
        <v>487.92180000000002</v>
      </c>
      <c r="E545">
        <f t="shared" si="17"/>
        <v>35526.238694999993</v>
      </c>
    </row>
    <row r="546" spans="1:5">
      <c r="A546" s="164">
        <v>30104</v>
      </c>
      <c r="B546" s="164" t="s">
        <v>1770</v>
      </c>
      <c r="C546" s="164" t="s">
        <v>2314</v>
      </c>
      <c r="D546">
        <f t="shared" si="16"/>
        <v>306.98809999999997</v>
      </c>
      <c r="E546">
        <f t="shared" si="17"/>
        <v>35526.238694999993</v>
      </c>
    </row>
    <row r="547" spans="1:5">
      <c r="A547" s="164">
        <v>30104</v>
      </c>
      <c r="B547" s="164" t="s">
        <v>1770</v>
      </c>
      <c r="C547" s="164" t="s">
        <v>2315</v>
      </c>
      <c r="D547">
        <f t="shared" si="16"/>
        <v>5.88408</v>
      </c>
      <c r="E547">
        <f t="shared" si="17"/>
        <v>35526.238694999993</v>
      </c>
    </row>
    <row r="548" spans="1:5">
      <c r="A548" s="164">
        <v>30104</v>
      </c>
      <c r="B548" s="164" t="s">
        <v>1770</v>
      </c>
      <c r="C548" s="164" t="s">
        <v>2316</v>
      </c>
      <c r="D548">
        <f t="shared" si="16"/>
        <v>10.0785</v>
      </c>
      <c r="E548">
        <f t="shared" si="17"/>
        <v>35526.238694999993</v>
      </c>
    </row>
    <row r="549" spans="1:5">
      <c r="A549" s="164">
        <v>30104</v>
      </c>
      <c r="B549" s="164" t="s">
        <v>1770</v>
      </c>
      <c r="C549" s="164" t="s">
        <v>2317</v>
      </c>
      <c r="D549">
        <f t="shared" si="16"/>
        <v>26.790199999999999</v>
      </c>
      <c r="E549">
        <f t="shared" si="17"/>
        <v>35526.238694999993</v>
      </c>
    </row>
    <row r="550" spans="1:5">
      <c r="A550" s="164">
        <v>30104</v>
      </c>
      <c r="B550" s="164" t="s">
        <v>1770</v>
      </c>
      <c r="C550" s="164" t="s">
        <v>2318</v>
      </c>
      <c r="D550">
        <f t="shared" si="16"/>
        <v>110.8198</v>
      </c>
      <c r="E550">
        <f t="shared" si="17"/>
        <v>35526.238694999993</v>
      </c>
    </row>
    <row r="551" spans="1:5">
      <c r="A551" s="164">
        <v>30104</v>
      </c>
      <c r="B551" s="164" t="s">
        <v>1770</v>
      </c>
      <c r="C551" s="164" t="s">
        <v>2319</v>
      </c>
      <c r="D551">
        <f t="shared" si="16"/>
        <v>23.814900000000002</v>
      </c>
      <c r="E551">
        <f t="shared" si="17"/>
        <v>35526.238694999993</v>
      </c>
    </row>
    <row r="552" spans="1:5">
      <c r="A552" s="164">
        <v>30104</v>
      </c>
      <c r="B552" s="164" t="s">
        <v>1770</v>
      </c>
      <c r="C552" s="164" t="s">
        <v>2320</v>
      </c>
      <c r="D552">
        <f t="shared" si="16"/>
        <v>52.679986</v>
      </c>
      <c r="E552">
        <f t="shared" si="17"/>
        <v>35526.238694999993</v>
      </c>
    </row>
    <row r="553" spans="1:5">
      <c r="A553" s="164">
        <v>30104</v>
      </c>
      <c r="B553" s="164" t="s">
        <v>1770</v>
      </c>
      <c r="C553" s="164" t="s">
        <v>2321</v>
      </c>
      <c r="D553">
        <f t="shared" si="16"/>
        <v>11.802708000000001</v>
      </c>
      <c r="E553">
        <f t="shared" si="17"/>
        <v>35526.238694999993</v>
      </c>
    </row>
    <row r="554" spans="1:5">
      <c r="A554" s="164">
        <v>30104</v>
      </c>
      <c r="B554" s="164" t="s">
        <v>1770</v>
      </c>
      <c r="C554" s="164" t="s">
        <v>2322</v>
      </c>
      <c r="D554">
        <f t="shared" si="16"/>
        <v>40.631500000000003</v>
      </c>
      <c r="E554">
        <f t="shared" si="17"/>
        <v>35526.238694999993</v>
      </c>
    </row>
    <row r="555" spans="1:5">
      <c r="A555" s="164">
        <v>30104</v>
      </c>
      <c r="B555" s="164" t="s">
        <v>1770</v>
      </c>
      <c r="C555" s="164" t="s">
        <v>2323</v>
      </c>
      <c r="D555">
        <f t="shared" si="16"/>
        <v>57.443899999999999</v>
      </c>
      <c r="E555">
        <f t="shared" si="17"/>
        <v>35526.238694999993</v>
      </c>
    </row>
    <row r="556" spans="1:5">
      <c r="A556" s="164">
        <v>30104</v>
      </c>
      <c r="B556" s="164" t="s">
        <v>1770</v>
      </c>
      <c r="C556" s="164" t="s">
        <v>2324</v>
      </c>
      <c r="D556">
        <f t="shared" si="16"/>
        <v>46.897399999999998</v>
      </c>
      <c r="E556">
        <f t="shared" si="17"/>
        <v>35526.238694999993</v>
      </c>
    </row>
    <row r="557" spans="1:5">
      <c r="A557" s="164">
        <v>30104</v>
      </c>
      <c r="B557" s="164" t="s">
        <v>1770</v>
      </c>
      <c r="C557" s="164" t="s">
        <v>2325</v>
      </c>
      <c r="D557">
        <f t="shared" si="16"/>
        <v>109.1615</v>
      </c>
      <c r="E557">
        <f t="shared" si="17"/>
        <v>35526.238694999993</v>
      </c>
    </row>
    <row r="558" spans="1:5">
      <c r="A558" s="164">
        <v>30104</v>
      </c>
      <c r="B558" s="164" t="s">
        <v>1770</v>
      </c>
      <c r="C558" s="164" t="s">
        <v>2326</v>
      </c>
      <c r="D558">
        <f t="shared" si="16"/>
        <v>38.2256</v>
      </c>
      <c r="E558">
        <f t="shared" si="17"/>
        <v>35526.238694999993</v>
      </c>
    </row>
    <row r="559" spans="1:5">
      <c r="A559" s="164">
        <v>30104</v>
      </c>
      <c r="B559" s="164" t="s">
        <v>1770</v>
      </c>
      <c r="C559" s="164" t="s">
        <v>2327</v>
      </c>
      <c r="D559">
        <f t="shared" si="16"/>
        <v>8.5182389999999995</v>
      </c>
      <c r="E559">
        <f t="shared" si="17"/>
        <v>35526.238694999993</v>
      </c>
    </row>
    <row r="560" spans="1:5">
      <c r="A560" s="164">
        <v>30104</v>
      </c>
      <c r="B560" s="164" t="s">
        <v>1770</v>
      </c>
      <c r="C560" s="164" t="s">
        <v>2328</v>
      </c>
      <c r="D560">
        <f t="shared" si="16"/>
        <v>6.6471</v>
      </c>
      <c r="E560">
        <f t="shared" si="17"/>
        <v>35526.238694999993</v>
      </c>
    </row>
    <row r="561" spans="1:5">
      <c r="A561" s="164">
        <v>30104</v>
      </c>
      <c r="B561" s="164" t="s">
        <v>1770</v>
      </c>
      <c r="C561" s="164" t="s">
        <v>2329</v>
      </c>
      <c r="D561">
        <f t="shared" si="16"/>
        <v>87.086880000000008</v>
      </c>
      <c r="E561">
        <f t="shared" si="17"/>
        <v>35526.238694999993</v>
      </c>
    </row>
    <row r="562" spans="1:5">
      <c r="A562" s="164">
        <v>30104</v>
      </c>
      <c r="B562" s="164" t="s">
        <v>1770</v>
      </c>
      <c r="C562" s="164" t="s">
        <v>2330</v>
      </c>
      <c r="D562">
        <f t="shared" si="16"/>
        <v>39.881163000000001</v>
      </c>
      <c r="E562">
        <f t="shared" si="17"/>
        <v>35526.238694999993</v>
      </c>
    </row>
    <row r="563" spans="1:5">
      <c r="A563" s="164">
        <v>30104</v>
      </c>
      <c r="B563" s="164" t="s">
        <v>1770</v>
      </c>
      <c r="C563" s="164" t="s">
        <v>2331</v>
      </c>
      <c r="D563">
        <f t="shared" si="16"/>
        <v>79.726058999999992</v>
      </c>
      <c r="E563">
        <f t="shared" si="17"/>
        <v>35526.238694999993</v>
      </c>
    </row>
    <row r="564" spans="1:5">
      <c r="A564" s="164">
        <v>30104</v>
      </c>
      <c r="B564" s="164" t="s">
        <v>1770</v>
      </c>
      <c r="C564" s="164" t="s">
        <v>2332</v>
      </c>
      <c r="D564">
        <f t="shared" si="16"/>
        <v>76.1982</v>
      </c>
      <c r="E564">
        <f t="shared" si="17"/>
        <v>35526.238694999993</v>
      </c>
    </row>
    <row r="565" spans="1:5">
      <c r="A565" s="164">
        <v>30104</v>
      </c>
      <c r="B565" s="164" t="s">
        <v>1770</v>
      </c>
      <c r="C565" s="164" t="s">
        <v>2333</v>
      </c>
      <c r="D565">
        <f t="shared" si="16"/>
        <v>71.163799999999995</v>
      </c>
      <c r="E565">
        <f t="shared" si="17"/>
        <v>35526.238694999993</v>
      </c>
    </row>
    <row r="566" spans="1:5">
      <c r="A566" s="164">
        <v>30104</v>
      </c>
      <c r="B566" s="164" t="s">
        <v>1770</v>
      </c>
      <c r="C566" s="164" t="s">
        <v>2334</v>
      </c>
      <c r="D566">
        <f t="shared" si="16"/>
        <v>25.302900000000001</v>
      </c>
      <c r="E566">
        <f t="shared" si="17"/>
        <v>35526.238694999993</v>
      </c>
    </row>
    <row r="567" spans="1:5">
      <c r="A567" s="164">
        <v>30104</v>
      </c>
      <c r="B567" s="164" t="s">
        <v>1770</v>
      </c>
      <c r="C567" s="164" t="s">
        <v>2335</v>
      </c>
      <c r="D567">
        <f t="shared" si="16"/>
        <v>117.885345</v>
      </c>
      <c r="E567">
        <f t="shared" si="17"/>
        <v>35526.238694999993</v>
      </c>
    </row>
    <row r="568" spans="1:5">
      <c r="A568" s="164">
        <v>30104</v>
      </c>
      <c r="B568" s="164" t="s">
        <v>1770</v>
      </c>
      <c r="C568" s="164" t="s">
        <v>2336</v>
      </c>
      <c r="D568">
        <f t="shared" si="16"/>
        <v>61.326000000000001</v>
      </c>
      <c r="E568">
        <f t="shared" si="17"/>
        <v>35526.238694999993</v>
      </c>
    </row>
    <row r="569" spans="1:5">
      <c r="A569" s="164">
        <v>30104</v>
      </c>
      <c r="B569" s="164" t="s">
        <v>1770</v>
      </c>
      <c r="C569" s="164" t="s">
        <v>2337</v>
      </c>
      <c r="D569">
        <f t="shared" si="16"/>
        <v>97.132300000000001</v>
      </c>
      <c r="E569">
        <f t="shared" si="17"/>
        <v>35526.238694999993</v>
      </c>
    </row>
    <row r="570" spans="1:5">
      <c r="A570" s="164">
        <v>30104</v>
      </c>
      <c r="B570" s="164" t="s">
        <v>1770</v>
      </c>
      <c r="C570" s="164" t="s">
        <v>2338</v>
      </c>
      <c r="D570">
        <f t="shared" si="16"/>
        <v>108.2146</v>
      </c>
      <c r="E570">
        <f t="shared" si="17"/>
        <v>35526.238694999993</v>
      </c>
    </row>
    <row r="571" spans="1:5">
      <c r="A571" s="164">
        <v>30104</v>
      </c>
      <c r="B571" s="164" t="s">
        <v>1770</v>
      </c>
      <c r="C571" s="164" t="s">
        <v>2339</v>
      </c>
      <c r="D571">
        <f t="shared" si="16"/>
        <v>451.77890000000002</v>
      </c>
      <c r="E571">
        <f t="shared" si="17"/>
        <v>35526.238694999993</v>
      </c>
    </row>
    <row r="572" spans="1:5">
      <c r="A572" s="164">
        <v>30104</v>
      </c>
      <c r="B572" s="164" t="s">
        <v>1770</v>
      </c>
      <c r="C572" s="164" t="s">
        <v>2340</v>
      </c>
      <c r="D572">
        <f t="shared" si="16"/>
        <v>281.93009999999998</v>
      </c>
      <c r="E572">
        <f t="shared" si="17"/>
        <v>35526.238694999993</v>
      </c>
    </row>
    <row r="573" spans="1:5">
      <c r="A573" s="164">
        <v>30104</v>
      </c>
      <c r="B573" s="164" t="s">
        <v>1770</v>
      </c>
      <c r="C573" s="164" t="s">
        <v>2341</v>
      </c>
      <c r="D573">
        <f t="shared" si="16"/>
        <v>253.90710000000001</v>
      </c>
      <c r="E573">
        <f t="shared" si="17"/>
        <v>35526.238694999993</v>
      </c>
    </row>
    <row r="574" spans="1:5">
      <c r="A574" s="164">
        <v>30104</v>
      </c>
      <c r="B574" s="164" t="s">
        <v>1770</v>
      </c>
      <c r="C574" s="164" t="s">
        <v>2342</v>
      </c>
      <c r="D574">
        <f t="shared" si="16"/>
        <v>186.9427</v>
      </c>
      <c r="E574">
        <f t="shared" si="17"/>
        <v>35526.238694999993</v>
      </c>
    </row>
    <row r="575" spans="1:5">
      <c r="A575" s="164">
        <v>30104</v>
      </c>
      <c r="B575" s="164" t="s">
        <v>1770</v>
      </c>
      <c r="C575" s="164" t="s">
        <v>2343</v>
      </c>
      <c r="D575">
        <f t="shared" si="16"/>
        <v>275.16480000000001</v>
      </c>
      <c r="E575">
        <f t="shared" si="17"/>
        <v>35526.238694999993</v>
      </c>
    </row>
    <row r="576" spans="1:5">
      <c r="A576" s="164">
        <v>30104</v>
      </c>
      <c r="B576" s="164" t="s">
        <v>1770</v>
      </c>
      <c r="C576" s="164" t="s">
        <v>2344</v>
      </c>
      <c r="D576">
        <f t="shared" si="16"/>
        <v>13.2966</v>
      </c>
      <c r="E576">
        <f t="shared" si="17"/>
        <v>35526.238694999993</v>
      </c>
    </row>
    <row r="577" spans="1:5">
      <c r="A577" s="164">
        <v>30104</v>
      </c>
      <c r="B577" s="164" t="s">
        <v>1770</v>
      </c>
      <c r="C577" s="164" t="s">
        <v>2345</v>
      </c>
      <c r="D577">
        <f t="shared" si="16"/>
        <v>20.154800000000002</v>
      </c>
      <c r="E577">
        <f t="shared" si="17"/>
        <v>35526.238694999993</v>
      </c>
    </row>
    <row r="578" spans="1:5">
      <c r="A578" s="164">
        <v>30104</v>
      </c>
      <c r="B578" s="164" t="s">
        <v>1770</v>
      </c>
      <c r="C578" s="164" t="s">
        <v>2346</v>
      </c>
      <c r="D578">
        <f t="shared" si="16"/>
        <v>53.728999999999999</v>
      </c>
      <c r="E578">
        <f t="shared" si="17"/>
        <v>35526.238694999993</v>
      </c>
    </row>
    <row r="579" spans="1:5">
      <c r="A579" s="164">
        <v>30104</v>
      </c>
      <c r="B579" s="164" t="s">
        <v>1770</v>
      </c>
      <c r="C579" s="164" t="s">
        <v>2347</v>
      </c>
      <c r="D579">
        <f t="shared" si="16"/>
        <v>132.62549999999999</v>
      </c>
      <c r="E579">
        <f t="shared" si="17"/>
        <v>35526.238694999993</v>
      </c>
    </row>
    <row r="580" spans="1:5">
      <c r="A580" s="164">
        <v>30104</v>
      </c>
      <c r="B580" s="164" t="s">
        <v>1770</v>
      </c>
      <c r="C580" s="164" t="s">
        <v>2348</v>
      </c>
      <c r="D580">
        <f t="shared" si="16"/>
        <v>1598.7619999999999</v>
      </c>
      <c r="E580">
        <f t="shared" si="17"/>
        <v>35526.238694999993</v>
      </c>
    </row>
    <row r="581" spans="1:5">
      <c r="A581" s="164">
        <v>30104</v>
      </c>
      <c r="B581" s="164" t="s">
        <v>1770</v>
      </c>
      <c r="C581" s="164" t="s">
        <v>2349</v>
      </c>
      <c r="D581">
        <f t="shared" si="16"/>
        <v>285.30070000000001</v>
      </c>
      <c r="E581">
        <f t="shared" si="17"/>
        <v>35526.238694999993</v>
      </c>
    </row>
    <row r="582" spans="1:5">
      <c r="A582" s="164">
        <v>30104</v>
      </c>
      <c r="B582" s="164" t="s">
        <v>1770</v>
      </c>
      <c r="C582" s="164" t="s">
        <v>2350</v>
      </c>
      <c r="D582">
        <f t="shared" ref="D582:D645" si="18">C582/10000</f>
        <v>436.46469999999999</v>
      </c>
      <c r="E582">
        <f t="shared" ref="E582:E645" si="19">SUMIF(A:A,A582,D:D)</f>
        <v>35526.238694999993</v>
      </c>
    </row>
    <row r="583" spans="1:5">
      <c r="A583" s="164">
        <v>30104</v>
      </c>
      <c r="B583" s="164" t="s">
        <v>1770</v>
      </c>
      <c r="C583" s="164" t="s">
        <v>2351</v>
      </c>
      <c r="D583">
        <f t="shared" si="18"/>
        <v>341.5933</v>
      </c>
      <c r="E583">
        <f t="shared" si="19"/>
        <v>35526.238694999993</v>
      </c>
    </row>
    <row r="584" spans="1:5">
      <c r="A584" s="164">
        <v>30104</v>
      </c>
      <c r="B584" s="164" t="s">
        <v>1770</v>
      </c>
      <c r="C584" s="164" t="s">
        <v>2352</v>
      </c>
      <c r="D584">
        <f t="shared" si="18"/>
        <v>1322.3050000000001</v>
      </c>
      <c r="E584">
        <f t="shared" si="19"/>
        <v>35526.238694999993</v>
      </c>
    </row>
    <row r="585" spans="1:5">
      <c r="A585" s="164">
        <v>30104</v>
      </c>
      <c r="B585" s="164" t="s">
        <v>1770</v>
      </c>
      <c r="C585" s="164" t="s">
        <v>2353</v>
      </c>
      <c r="D585">
        <f t="shared" si="18"/>
        <v>15.027320000000001</v>
      </c>
      <c r="E585">
        <f t="shared" si="19"/>
        <v>35526.238694999993</v>
      </c>
    </row>
    <row r="586" spans="1:5">
      <c r="A586" s="164">
        <v>30104</v>
      </c>
      <c r="B586" s="164" t="s">
        <v>1770</v>
      </c>
      <c r="C586" s="164" t="s">
        <v>2354</v>
      </c>
      <c r="D586">
        <f t="shared" si="18"/>
        <v>61.425556999999998</v>
      </c>
      <c r="E586">
        <f t="shared" si="19"/>
        <v>35526.238694999993</v>
      </c>
    </row>
    <row r="587" spans="1:5">
      <c r="A587" s="164">
        <v>30104</v>
      </c>
      <c r="B587" s="164" t="s">
        <v>1770</v>
      </c>
      <c r="C587" s="164" t="s">
        <v>2355</v>
      </c>
      <c r="D587">
        <f t="shared" si="18"/>
        <v>219.0206</v>
      </c>
      <c r="E587">
        <f t="shared" si="19"/>
        <v>35526.238694999993</v>
      </c>
    </row>
    <row r="588" spans="1:5">
      <c r="A588" s="164">
        <v>30104</v>
      </c>
      <c r="B588" s="164" t="s">
        <v>1770</v>
      </c>
      <c r="C588" s="164" t="s">
        <v>2356</v>
      </c>
      <c r="D588">
        <f t="shared" si="18"/>
        <v>521.77800000000002</v>
      </c>
      <c r="E588">
        <f t="shared" si="19"/>
        <v>35526.238694999993</v>
      </c>
    </row>
    <row r="589" spans="1:5">
      <c r="A589" s="164">
        <v>30104</v>
      </c>
      <c r="B589" s="164" t="s">
        <v>1770</v>
      </c>
      <c r="C589" s="164" t="s">
        <v>2357</v>
      </c>
      <c r="D589">
        <f t="shared" si="18"/>
        <v>435.15870000000001</v>
      </c>
      <c r="E589">
        <f t="shared" si="19"/>
        <v>35526.238694999993</v>
      </c>
    </row>
    <row r="590" spans="1:5">
      <c r="A590" s="164">
        <v>30104</v>
      </c>
      <c r="B590" s="164" t="s">
        <v>1770</v>
      </c>
      <c r="C590" s="164" t="s">
        <v>2358</v>
      </c>
      <c r="D590">
        <f t="shared" si="18"/>
        <v>83.399799999999999</v>
      </c>
      <c r="E590">
        <f t="shared" si="19"/>
        <v>35526.238694999993</v>
      </c>
    </row>
    <row r="591" spans="1:5">
      <c r="A591" s="164">
        <v>30104</v>
      </c>
      <c r="B591" s="164" t="s">
        <v>1770</v>
      </c>
      <c r="C591" s="164" t="s">
        <v>2359</v>
      </c>
      <c r="D591">
        <f t="shared" si="18"/>
        <v>13.1782</v>
      </c>
      <c r="E591">
        <f t="shared" si="19"/>
        <v>35526.238694999993</v>
      </c>
    </row>
    <row r="592" spans="1:5">
      <c r="A592" s="164">
        <v>30104</v>
      </c>
      <c r="B592" s="164" t="s">
        <v>1770</v>
      </c>
      <c r="C592" s="164" t="s">
        <v>2360</v>
      </c>
      <c r="D592">
        <f t="shared" si="18"/>
        <v>118.9085</v>
      </c>
      <c r="E592">
        <f t="shared" si="19"/>
        <v>35526.238694999993</v>
      </c>
    </row>
    <row r="593" spans="1:5">
      <c r="A593" s="164">
        <v>30104</v>
      </c>
      <c r="B593" s="164" t="s">
        <v>1770</v>
      </c>
      <c r="C593" s="164" t="s">
        <v>2361</v>
      </c>
      <c r="D593">
        <f t="shared" si="18"/>
        <v>121.30710000000001</v>
      </c>
      <c r="E593">
        <f t="shared" si="19"/>
        <v>35526.238694999993</v>
      </c>
    </row>
    <row r="594" spans="1:5">
      <c r="A594" s="164">
        <v>30104</v>
      </c>
      <c r="B594" s="164" t="s">
        <v>1770</v>
      </c>
      <c r="C594" s="164" t="s">
        <v>2362</v>
      </c>
      <c r="D594">
        <f t="shared" si="18"/>
        <v>61.537599999999998</v>
      </c>
      <c r="E594">
        <f t="shared" si="19"/>
        <v>35526.238694999993</v>
      </c>
    </row>
    <row r="595" spans="1:5">
      <c r="A595" s="164">
        <v>30104</v>
      </c>
      <c r="B595" s="164" t="s">
        <v>1770</v>
      </c>
      <c r="C595" s="164" t="s">
        <v>2363</v>
      </c>
      <c r="D595">
        <f t="shared" si="18"/>
        <v>8.6646000000000001</v>
      </c>
      <c r="E595">
        <f t="shared" si="19"/>
        <v>35526.238694999993</v>
      </c>
    </row>
    <row r="596" spans="1:5">
      <c r="A596" s="164">
        <v>30104</v>
      </c>
      <c r="B596" s="164" t="s">
        <v>1770</v>
      </c>
      <c r="C596" s="164" t="s">
        <v>2364</v>
      </c>
      <c r="D596">
        <f t="shared" si="18"/>
        <v>64.613476000000006</v>
      </c>
      <c r="E596">
        <f t="shared" si="19"/>
        <v>35526.238694999993</v>
      </c>
    </row>
    <row r="597" spans="1:5">
      <c r="A597" s="164">
        <v>30104</v>
      </c>
      <c r="B597" s="164" t="s">
        <v>1770</v>
      </c>
      <c r="C597" s="164" t="s">
        <v>2365</v>
      </c>
      <c r="D597">
        <f t="shared" si="18"/>
        <v>37.498016</v>
      </c>
      <c r="E597">
        <f t="shared" si="19"/>
        <v>35526.238694999993</v>
      </c>
    </row>
    <row r="598" spans="1:5">
      <c r="A598" s="164">
        <v>30104</v>
      </c>
      <c r="B598" s="164" t="s">
        <v>1770</v>
      </c>
      <c r="C598" s="164" t="s">
        <v>2366</v>
      </c>
      <c r="D598">
        <f t="shared" si="18"/>
        <v>20.615600000000001</v>
      </c>
      <c r="E598">
        <f t="shared" si="19"/>
        <v>35526.238694999993</v>
      </c>
    </row>
    <row r="599" spans="1:5">
      <c r="A599" s="164">
        <v>30104</v>
      </c>
      <c r="B599" s="164" t="s">
        <v>1770</v>
      </c>
      <c r="C599" s="164" t="s">
        <v>2367</v>
      </c>
      <c r="D599">
        <f t="shared" si="18"/>
        <v>223.93459999999999</v>
      </c>
      <c r="E599">
        <f t="shared" si="19"/>
        <v>35526.238694999993</v>
      </c>
    </row>
    <row r="600" spans="1:5">
      <c r="A600" s="164">
        <v>30106</v>
      </c>
      <c r="B600" s="164" t="s">
        <v>2368</v>
      </c>
      <c r="C600" s="164" t="s">
        <v>2369</v>
      </c>
      <c r="D600">
        <f t="shared" si="18"/>
        <v>11.616</v>
      </c>
      <c r="E600">
        <f t="shared" si="19"/>
        <v>58.344000000000008</v>
      </c>
    </row>
    <row r="601" spans="1:5">
      <c r="A601" s="164">
        <v>30106</v>
      </c>
      <c r="B601" s="164" t="s">
        <v>2368</v>
      </c>
      <c r="C601" s="164" t="s">
        <v>2370</v>
      </c>
      <c r="D601">
        <f t="shared" si="18"/>
        <v>0.79200000000000004</v>
      </c>
      <c r="E601">
        <f t="shared" si="19"/>
        <v>58.344000000000008</v>
      </c>
    </row>
    <row r="602" spans="1:5">
      <c r="A602" s="164">
        <v>30106</v>
      </c>
      <c r="B602" s="164" t="s">
        <v>2368</v>
      </c>
      <c r="C602" s="164" t="s">
        <v>2371</v>
      </c>
      <c r="D602">
        <f t="shared" si="18"/>
        <v>2.1120000000000001</v>
      </c>
      <c r="E602">
        <f t="shared" si="19"/>
        <v>58.344000000000008</v>
      </c>
    </row>
    <row r="603" spans="1:5">
      <c r="A603" s="164">
        <v>30106</v>
      </c>
      <c r="B603" s="164" t="s">
        <v>2368</v>
      </c>
      <c r="C603" s="164" t="s">
        <v>2372</v>
      </c>
      <c r="D603">
        <f t="shared" si="18"/>
        <v>20.327999999999999</v>
      </c>
      <c r="E603">
        <f t="shared" si="19"/>
        <v>58.344000000000008</v>
      </c>
    </row>
    <row r="604" spans="1:5">
      <c r="A604" s="164">
        <v>30106</v>
      </c>
      <c r="B604" s="164" t="s">
        <v>2368</v>
      </c>
      <c r="C604" s="164" t="s">
        <v>2373</v>
      </c>
      <c r="D604">
        <f t="shared" si="18"/>
        <v>13.2</v>
      </c>
      <c r="E604">
        <f t="shared" si="19"/>
        <v>58.344000000000008</v>
      </c>
    </row>
    <row r="605" spans="1:5">
      <c r="A605" s="164">
        <v>30106</v>
      </c>
      <c r="B605" s="164" t="s">
        <v>2368</v>
      </c>
      <c r="C605" s="164" t="s">
        <v>2374</v>
      </c>
      <c r="D605">
        <f t="shared" si="18"/>
        <v>1.32</v>
      </c>
      <c r="E605">
        <f t="shared" si="19"/>
        <v>58.344000000000008</v>
      </c>
    </row>
    <row r="606" spans="1:5">
      <c r="A606" s="164">
        <v>30106</v>
      </c>
      <c r="B606" s="164" t="s">
        <v>2368</v>
      </c>
      <c r="C606" s="164" t="s">
        <v>2375</v>
      </c>
      <c r="D606">
        <f t="shared" si="18"/>
        <v>1.5840000000000001</v>
      </c>
      <c r="E606">
        <f t="shared" si="19"/>
        <v>58.344000000000008</v>
      </c>
    </row>
    <row r="607" spans="1:5">
      <c r="A607" s="164">
        <v>30106</v>
      </c>
      <c r="B607" s="164" t="s">
        <v>2368</v>
      </c>
      <c r="C607" s="164" t="s">
        <v>2375</v>
      </c>
      <c r="D607">
        <f t="shared" si="18"/>
        <v>1.5840000000000001</v>
      </c>
      <c r="E607">
        <f t="shared" si="19"/>
        <v>58.344000000000008</v>
      </c>
    </row>
    <row r="608" spans="1:5">
      <c r="A608" s="164">
        <v>30106</v>
      </c>
      <c r="B608" s="164" t="s">
        <v>2368</v>
      </c>
      <c r="C608" s="164" t="s">
        <v>2376</v>
      </c>
      <c r="D608">
        <f t="shared" si="18"/>
        <v>3.6960000000000002</v>
      </c>
      <c r="E608">
        <f t="shared" si="19"/>
        <v>58.344000000000008</v>
      </c>
    </row>
    <row r="609" spans="1:5">
      <c r="A609" s="164">
        <v>30106</v>
      </c>
      <c r="B609" s="164" t="s">
        <v>2368</v>
      </c>
      <c r="C609" s="164" t="s">
        <v>2377</v>
      </c>
      <c r="D609">
        <f t="shared" si="18"/>
        <v>0.52800000000000002</v>
      </c>
      <c r="E609">
        <f t="shared" si="19"/>
        <v>58.344000000000008</v>
      </c>
    </row>
    <row r="610" spans="1:5">
      <c r="A610" s="164">
        <v>30106</v>
      </c>
      <c r="B610" s="164" t="s">
        <v>2368</v>
      </c>
      <c r="C610" s="164" t="s">
        <v>2375</v>
      </c>
      <c r="D610">
        <f t="shared" si="18"/>
        <v>1.5840000000000001</v>
      </c>
      <c r="E610">
        <f t="shared" si="19"/>
        <v>58.344000000000008</v>
      </c>
    </row>
    <row r="611" spans="1:5">
      <c r="A611" s="164">
        <v>30107</v>
      </c>
      <c r="B611" s="164" t="s">
        <v>2378</v>
      </c>
      <c r="C611" s="164" t="s">
        <v>2379</v>
      </c>
      <c r="D611">
        <f t="shared" si="18"/>
        <v>99.528599999999997</v>
      </c>
      <c r="E611">
        <f t="shared" si="19"/>
        <v>26654.555600000011</v>
      </c>
    </row>
    <row r="612" spans="1:5">
      <c r="A612" s="164">
        <v>30107</v>
      </c>
      <c r="B612" s="164" t="s">
        <v>2378</v>
      </c>
      <c r="C612" s="164" t="s">
        <v>2380</v>
      </c>
      <c r="D612">
        <f t="shared" si="18"/>
        <v>15.2484</v>
      </c>
      <c r="E612">
        <f t="shared" si="19"/>
        <v>26654.555600000011</v>
      </c>
    </row>
    <row r="613" spans="1:5">
      <c r="A613" s="164">
        <v>30107</v>
      </c>
      <c r="B613" s="164" t="s">
        <v>2378</v>
      </c>
      <c r="C613" s="164" t="s">
        <v>2381</v>
      </c>
      <c r="D613">
        <f t="shared" si="18"/>
        <v>122.8668</v>
      </c>
      <c r="E613">
        <f t="shared" si="19"/>
        <v>26654.555600000011</v>
      </c>
    </row>
    <row r="614" spans="1:5">
      <c r="A614" s="164">
        <v>30107</v>
      </c>
      <c r="B614" s="164" t="s">
        <v>2378</v>
      </c>
      <c r="C614" s="164" t="s">
        <v>2382</v>
      </c>
      <c r="D614">
        <f t="shared" si="18"/>
        <v>10.3802</v>
      </c>
      <c r="E614">
        <f t="shared" si="19"/>
        <v>26654.555600000011</v>
      </c>
    </row>
    <row r="615" spans="1:5">
      <c r="A615" s="164">
        <v>30107</v>
      </c>
      <c r="B615" s="164" t="s">
        <v>2378</v>
      </c>
      <c r="C615" s="164" t="s">
        <v>2383</v>
      </c>
      <c r="D615">
        <f t="shared" si="18"/>
        <v>136.0761</v>
      </c>
      <c r="E615">
        <f t="shared" si="19"/>
        <v>26654.555600000011</v>
      </c>
    </row>
    <row r="616" spans="1:5">
      <c r="A616" s="164">
        <v>30107</v>
      </c>
      <c r="B616" s="164" t="s">
        <v>2378</v>
      </c>
      <c r="C616" s="164" t="s">
        <v>2384</v>
      </c>
      <c r="D616">
        <f t="shared" si="18"/>
        <v>75.003399999999999</v>
      </c>
      <c r="E616">
        <f t="shared" si="19"/>
        <v>26654.555600000011</v>
      </c>
    </row>
    <row r="617" spans="1:5">
      <c r="A617" s="164">
        <v>30107</v>
      </c>
      <c r="B617" s="164" t="s">
        <v>2378</v>
      </c>
      <c r="C617" s="164" t="s">
        <v>2385</v>
      </c>
      <c r="D617">
        <f t="shared" si="18"/>
        <v>13.363099999999999</v>
      </c>
      <c r="E617">
        <f t="shared" si="19"/>
        <v>26654.555600000011</v>
      </c>
    </row>
    <row r="618" spans="1:5">
      <c r="A618" s="164">
        <v>30107</v>
      </c>
      <c r="B618" s="164" t="s">
        <v>2378</v>
      </c>
      <c r="C618" s="164" t="s">
        <v>2386</v>
      </c>
      <c r="D618">
        <f t="shared" si="18"/>
        <v>406.41730000000001</v>
      </c>
      <c r="E618">
        <f t="shared" si="19"/>
        <v>26654.555600000011</v>
      </c>
    </row>
    <row r="619" spans="1:5">
      <c r="A619" s="164">
        <v>30107</v>
      </c>
      <c r="B619" s="164" t="s">
        <v>2378</v>
      </c>
      <c r="C619" s="164" t="s">
        <v>2387</v>
      </c>
      <c r="D619">
        <f t="shared" si="18"/>
        <v>186.53829999999999</v>
      </c>
      <c r="E619">
        <f t="shared" si="19"/>
        <v>26654.555600000011</v>
      </c>
    </row>
    <row r="620" spans="1:5">
      <c r="A620" s="164">
        <v>30107</v>
      </c>
      <c r="B620" s="164" t="s">
        <v>2378</v>
      </c>
      <c r="C620" s="164" t="s">
        <v>2388</v>
      </c>
      <c r="D620">
        <f t="shared" si="18"/>
        <v>37.016800000000003</v>
      </c>
      <c r="E620">
        <f t="shared" si="19"/>
        <v>26654.555600000011</v>
      </c>
    </row>
    <row r="621" spans="1:5">
      <c r="A621" s="164">
        <v>30107</v>
      </c>
      <c r="B621" s="164" t="s">
        <v>2378</v>
      </c>
      <c r="C621" s="164" t="s">
        <v>2389</v>
      </c>
      <c r="D621">
        <f t="shared" si="18"/>
        <v>799.06889999999999</v>
      </c>
      <c r="E621">
        <f t="shared" si="19"/>
        <v>26654.555600000011</v>
      </c>
    </row>
    <row r="622" spans="1:5">
      <c r="A622" s="164">
        <v>30107</v>
      </c>
      <c r="B622" s="164" t="s">
        <v>2378</v>
      </c>
      <c r="C622" s="164" t="s">
        <v>2390</v>
      </c>
      <c r="D622">
        <f t="shared" si="18"/>
        <v>20.216999999999999</v>
      </c>
      <c r="E622">
        <f t="shared" si="19"/>
        <v>26654.555600000011</v>
      </c>
    </row>
    <row r="623" spans="1:5">
      <c r="A623" s="164">
        <v>30107</v>
      </c>
      <c r="B623" s="164" t="s">
        <v>2378</v>
      </c>
      <c r="C623" s="164" t="s">
        <v>2391</v>
      </c>
      <c r="D623">
        <f t="shared" si="18"/>
        <v>60.7759</v>
      </c>
      <c r="E623">
        <f t="shared" si="19"/>
        <v>26654.555600000011</v>
      </c>
    </row>
    <row r="624" spans="1:5">
      <c r="A624" s="164">
        <v>30107</v>
      </c>
      <c r="B624" s="164" t="s">
        <v>2378</v>
      </c>
      <c r="C624" s="164" t="s">
        <v>2392</v>
      </c>
      <c r="D624">
        <f t="shared" si="18"/>
        <v>50.253300000000003</v>
      </c>
      <c r="E624">
        <f t="shared" si="19"/>
        <v>26654.555600000011</v>
      </c>
    </row>
    <row r="625" spans="1:5">
      <c r="A625" s="164">
        <v>30107</v>
      </c>
      <c r="B625" s="164" t="s">
        <v>2378</v>
      </c>
      <c r="C625" s="164" t="s">
        <v>2393</v>
      </c>
      <c r="D625">
        <f t="shared" si="18"/>
        <v>16.805499999999999</v>
      </c>
      <c r="E625">
        <f t="shared" si="19"/>
        <v>26654.555600000011</v>
      </c>
    </row>
    <row r="626" spans="1:5">
      <c r="A626" s="164">
        <v>30107</v>
      </c>
      <c r="B626" s="164" t="s">
        <v>2378</v>
      </c>
      <c r="C626" s="164" t="s">
        <v>2394</v>
      </c>
      <c r="D626">
        <f t="shared" si="18"/>
        <v>330.77550000000002</v>
      </c>
      <c r="E626">
        <f t="shared" si="19"/>
        <v>26654.555600000011</v>
      </c>
    </row>
    <row r="627" spans="1:5">
      <c r="A627" s="164">
        <v>30107</v>
      </c>
      <c r="B627" s="164" t="s">
        <v>2378</v>
      </c>
      <c r="C627" s="164" t="s">
        <v>2395</v>
      </c>
      <c r="D627">
        <f t="shared" si="18"/>
        <v>142.1026</v>
      </c>
      <c r="E627">
        <f t="shared" si="19"/>
        <v>26654.555600000011</v>
      </c>
    </row>
    <row r="628" spans="1:5">
      <c r="A628" s="164">
        <v>30107</v>
      </c>
      <c r="B628" s="164" t="s">
        <v>2378</v>
      </c>
      <c r="C628" s="164" t="s">
        <v>2396</v>
      </c>
      <c r="D628">
        <f t="shared" si="18"/>
        <v>54.914999999999999</v>
      </c>
      <c r="E628">
        <f t="shared" si="19"/>
        <v>26654.555600000011</v>
      </c>
    </row>
    <row r="629" spans="1:5">
      <c r="A629" s="164">
        <v>30107</v>
      </c>
      <c r="B629" s="164" t="s">
        <v>2378</v>
      </c>
      <c r="C629" s="164" t="s">
        <v>2397</v>
      </c>
      <c r="D629">
        <f t="shared" si="18"/>
        <v>279.28579999999999</v>
      </c>
      <c r="E629">
        <f t="shared" si="19"/>
        <v>26654.555600000011</v>
      </c>
    </row>
    <row r="630" spans="1:5">
      <c r="A630" s="164">
        <v>30107</v>
      </c>
      <c r="B630" s="164" t="s">
        <v>2378</v>
      </c>
      <c r="C630" s="164" t="s">
        <v>2398</v>
      </c>
      <c r="D630">
        <f t="shared" si="18"/>
        <v>179.4633</v>
      </c>
      <c r="E630">
        <f t="shared" si="19"/>
        <v>26654.555600000011</v>
      </c>
    </row>
    <row r="631" spans="1:5">
      <c r="A631" s="164">
        <v>30107</v>
      </c>
      <c r="B631" s="164" t="s">
        <v>2378</v>
      </c>
      <c r="C631" s="164" t="s">
        <v>2399</v>
      </c>
      <c r="D631">
        <f t="shared" si="18"/>
        <v>46.351900000000001</v>
      </c>
      <c r="E631">
        <f t="shared" si="19"/>
        <v>26654.555600000011</v>
      </c>
    </row>
    <row r="632" spans="1:5">
      <c r="A632" s="164">
        <v>30107</v>
      </c>
      <c r="B632" s="164" t="s">
        <v>2378</v>
      </c>
      <c r="C632" s="164" t="s">
        <v>2400</v>
      </c>
      <c r="D632">
        <f t="shared" si="18"/>
        <v>15.768000000000001</v>
      </c>
      <c r="E632">
        <f t="shared" si="19"/>
        <v>26654.555600000011</v>
      </c>
    </row>
    <row r="633" spans="1:5">
      <c r="A633" s="164">
        <v>30107</v>
      </c>
      <c r="B633" s="164" t="s">
        <v>2378</v>
      </c>
      <c r="C633" s="164" t="s">
        <v>2401</v>
      </c>
      <c r="D633">
        <f t="shared" si="18"/>
        <v>498.6825</v>
      </c>
      <c r="E633">
        <f t="shared" si="19"/>
        <v>26654.555600000011</v>
      </c>
    </row>
    <row r="634" spans="1:5">
      <c r="A634" s="164">
        <v>30107</v>
      </c>
      <c r="B634" s="164" t="s">
        <v>2378</v>
      </c>
      <c r="C634" s="164" t="s">
        <v>2402</v>
      </c>
      <c r="D634">
        <f t="shared" si="18"/>
        <v>621.36630000000002</v>
      </c>
      <c r="E634">
        <f t="shared" si="19"/>
        <v>26654.555600000011</v>
      </c>
    </row>
    <row r="635" spans="1:5">
      <c r="A635" s="164">
        <v>30107</v>
      </c>
      <c r="B635" s="164" t="s">
        <v>2378</v>
      </c>
      <c r="C635" s="164" t="s">
        <v>1909</v>
      </c>
      <c r="D635">
        <f t="shared" si="18"/>
        <v>0</v>
      </c>
      <c r="E635">
        <f t="shared" si="19"/>
        <v>26654.555600000011</v>
      </c>
    </row>
    <row r="636" spans="1:5">
      <c r="A636" s="164">
        <v>30107</v>
      </c>
      <c r="B636" s="164" t="s">
        <v>2378</v>
      </c>
      <c r="C636" s="164" t="s">
        <v>2403</v>
      </c>
      <c r="D636">
        <f t="shared" si="18"/>
        <v>129.10550000000001</v>
      </c>
      <c r="E636">
        <f t="shared" si="19"/>
        <v>26654.555600000011</v>
      </c>
    </row>
    <row r="637" spans="1:5">
      <c r="A637" s="164">
        <v>30107</v>
      </c>
      <c r="B637" s="164" t="s">
        <v>2378</v>
      </c>
      <c r="C637" s="164" t="s">
        <v>2404</v>
      </c>
      <c r="D637">
        <f t="shared" si="18"/>
        <v>80.459299999999999</v>
      </c>
      <c r="E637">
        <f t="shared" si="19"/>
        <v>26654.555600000011</v>
      </c>
    </row>
    <row r="638" spans="1:5">
      <c r="A638" s="164">
        <v>30107</v>
      </c>
      <c r="B638" s="164" t="s">
        <v>2378</v>
      </c>
      <c r="C638" s="164" t="s">
        <v>2405</v>
      </c>
      <c r="D638">
        <f t="shared" si="18"/>
        <v>420.3374</v>
      </c>
      <c r="E638">
        <f t="shared" si="19"/>
        <v>26654.555600000011</v>
      </c>
    </row>
    <row r="639" spans="1:5">
      <c r="A639" s="164">
        <v>30107</v>
      </c>
      <c r="B639" s="164" t="s">
        <v>2378</v>
      </c>
      <c r="C639" s="164" t="s">
        <v>2406</v>
      </c>
      <c r="D639">
        <f t="shared" si="18"/>
        <v>490.39679999999998</v>
      </c>
      <c r="E639">
        <f t="shared" si="19"/>
        <v>26654.555600000011</v>
      </c>
    </row>
    <row r="640" spans="1:5">
      <c r="A640" s="164">
        <v>30107</v>
      </c>
      <c r="B640" s="164" t="s">
        <v>2378</v>
      </c>
      <c r="C640" s="164" t="s">
        <v>2407</v>
      </c>
      <c r="D640">
        <f t="shared" si="18"/>
        <v>307.45370000000003</v>
      </c>
      <c r="E640">
        <f t="shared" si="19"/>
        <v>26654.555600000011</v>
      </c>
    </row>
    <row r="641" spans="1:5">
      <c r="A641" s="164">
        <v>30107</v>
      </c>
      <c r="B641" s="164" t="s">
        <v>2378</v>
      </c>
      <c r="C641" s="164" t="s">
        <v>2408</v>
      </c>
      <c r="D641">
        <f t="shared" si="18"/>
        <v>360.87569999999999</v>
      </c>
      <c r="E641">
        <f t="shared" si="19"/>
        <v>26654.555600000011</v>
      </c>
    </row>
    <row r="642" spans="1:5">
      <c r="A642" s="164">
        <v>30107</v>
      </c>
      <c r="B642" s="164" t="s">
        <v>2378</v>
      </c>
      <c r="C642" s="164" t="s">
        <v>2409</v>
      </c>
      <c r="D642">
        <f t="shared" si="18"/>
        <v>57.702599999999997</v>
      </c>
      <c r="E642">
        <f t="shared" si="19"/>
        <v>26654.555600000011</v>
      </c>
    </row>
    <row r="643" spans="1:5">
      <c r="A643" s="164">
        <v>30107</v>
      </c>
      <c r="B643" s="164" t="s">
        <v>2378</v>
      </c>
      <c r="C643" s="164" t="s">
        <v>2410</v>
      </c>
      <c r="D643">
        <f t="shared" si="18"/>
        <v>34.379300000000001</v>
      </c>
      <c r="E643">
        <f t="shared" si="19"/>
        <v>26654.555600000011</v>
      </c>
    </row>
    <row r="644" spans="1:5">
      <c r="A644" s="164">
        <v>30107</v>
      </c>
      <c r="B644" s="164" t="s">
        <v>2378</v>
      </c>
      <c r="C644" s="164" t="s">
        <v>2411</v>
      </c>
      <c r="D644">
        <f t="shared" si="18"/>
        <v>6.1361999999999997</v>
      </c>
      <c r="E644">
        <f t="shared" si="19"/>
        <v>26654.555600000011</v>
      </c>
    </row>
    <row r="645" spans="1:5">
      <c r="A645" s="164">
        <v>30107</v>
      </c>
      <c r="B645" s="164" t="s">
        <v>2378</v>
      </c>
      <c r="C645" s="164" t="s">
        <v>2412</v>
      </c>
      <c r="D645">
        <f t="shared" si="18"/>
        <v>85.431299999999993</v>
      </c>
      <c r="E645">
        <f t="shared" si="19"/>
        <v>26654.555600000011</v>
      </c>
    </row>
    <row r="646" spans="1:5">
      <c r="A646" s="164">
        <v>30107</v>
      </c>
      <c r="B646" s="164" t="s">
        <v>2378</v>
      </c>
      <c r="C646" s="164" t="s">
        <v>2413</v>
      </c>
      <c r="D646">
        <f t="shared" ref="D646:D709" si="20">C646/10000</f>
        <v>537.30719999999997</v>
      </c>
      <c r="E646">
        <f t="shared" ref="E646:E709" si="21">SUMIF(A:A,A646,D:D)</f>
        <v>26654.555600000011</v>
      </c>
    </row>
    <row r="647" spans="1:5">
      <c r="A647" s="164">
        <v>30107</v>
      </c>
      <c r="B647" s="164" t="s">
        <v>2378</v>
      </c>
      <c r="C647" s="164" t="s">
        <v>2414</v>
      </c>
      <c r="D647">
        <f t="shared" si="20"/>
        <v>27.392700000000001</v>
      </c>
      <c r="E647">
        <f t="shared" si="21"/>
        <v>26654.555600000011</v>
      </c>
    </row>
    <row r="648" spans="1:5">
      <c r="A648" s="164">
        <v>30107</v>
      </c>
      <c r="B648" s="164" t="s">
        <v>2378</v>
      </c>
      <c r="C648" s="164" t="s">
        <v>2415</v>
      </c>
      <c r="D648">
        <f t="shared" si="20"/>
        <v>15.6236</v>
      </c>
      <c r="E648">
        <f t="shared" si="21"/>
        <v>26654.555600000011</v>
      </c>
    </row>
    <row r="649" spans="1:5">
      <c r="A649" s="164">
        <v>30107</v>
      </c>
      <c r="B649" s="164" t="s">
        <v>2378</v>
      </c>
      <c r="C649" s="164" t="s">
        <v>2416</v>
      </c>
      <c r="D649">
        <f t="shared" si="20"/>
        <v>9.7363999999999997</v>
      </c>
      <c r="E649">
        <f t="shared" si="21"/>
        <v>26654.555600000011</v>
      </c>
    </row>
    <row r="650" spans="1:5">
      <c r="A650" s="164">
        <v>30107</v>
      </c>
      <c r="B650" s="164" t="s">
        <v>2378</v>
      </c>
      <c r="C650" s="164" t="s">
        <v>2417</v>
      </c>
      <c r="D650">
        <f t="shared" si="20"/>
        <v>32.83175</v>
      </c>
      <c r="E650">
        <f t="shared" si="21"/>
        <v>26654.555600000011</v>
      </c>
    </row>
    <row r="651" spans="1:5">
      <c r="A651" s="164">
        <v>30107</v>
      </c>
      <c r="B651" s="164" t="s">
        <v>2378</v>
      </c>
      <c r="C651" s="164" t="s">
        <v>2418</v>
      </c>
      <c r="D651">
        <f t="shared" si="20"/>
        <v>121.1172</v>
      </c>
      <c r="E651">
        <f t="shared" si="21"/>
        <v>26654.555600000011</v>
      </c>
    </row>
    <row r="652" spans="1:5">
      <c r="A652" s="164">
        <v>30107</v>
      </c>
      <c r="B652" s="164" t="s">
        <v>2378</v>
      </c>
      <c r="C652" s="164" t="s">
        <v>2419</v>
      </c>
      <c r="D652">
        <f t="shared" si="20"/>
        <v>25.3857</v>
      </c>
      <c r="E652">
        <f t="shared" si="21"/>
        <v>26654.555600000011</v>
      </c>
    </row>
    <row r="653" spans="1:5">
      <c r="A653" s="164">
        <v>30107</v>
      </c>
      <c r="B653" s="164" t="s">
        <v>2378</v>
      </c>
      <c r="C653" s="164" t="s">
        <v>2420</v>
      </c>
      <c r="D653">
        <f t="shared" si="20"/>
        <v>14.6495</v>
      </c>
      <c r="E653">
        <f t="shared" si="21"/>
        <v>26654.555600000011</v>
      </c>
    </row>
    <row r="654" spans="1:5">
      <c r="A654" s="164">
        <v>30107</v>
      </c>
      <c r="B654" s="164" t="s">
        <v>2378</v>
      </c>
      <c r="C654" s="164" t="s">
        <v>2421</v>
      </c>
      <c r="D654">
        <f t="shared" si="20"/>
        <v>38.582700000000003</v>
      </c>
      <c r="E654">
        <f t="shared" si="21"/>
        <v>26654.555600000011</v>
      </c>
    </row>
    <row r="655" spans="1:5">
      <c r="A655" s="164">
        <v>30107</v>
      </c>
      <c r="B655" s="164" t="s">
        <v>2378</v>
      </c>
      <c r="C655" s="164" t="s">
        <v>2422</v>
      </c>
      <c r="D655">
        <f t="shared" si="20"/>
        <v>32.499200000000002</v>
      </c>
      <c r="E655">
        <f t="shared" si="21"/>
        <v>26654.555600000011</v>
      </c>
    </row>
    <row r="656" spans="1:5">
      <c r="A656" s="164">
        <v>30107</v>
      </c>
      <c r="B656" s="164" t="s">
        <v>2378</v>
      </c>
      <c r="C656" s="164" t="s">
        <v>1909</v>
      </c>
      <c r="D656">
        <f t="shared" si="20"/>
        <v>0</v>
      </c>
      <c r="E656">
        <f t="shared" si="21"/>
        <v>26654.555600000011</v>
      </c>
    </row>
    <row r="657" spans="1:5">
      <c r="A657" s="164">
        <v>30107</v>
      </c>
      <c r="B657" s="164" t="s">
        <v>2378</v>
      </c>
      <c r="C657" s="164" t="s">
        <v>2423</v>
      </c>
      <c r="D657">
        <f t="shared" si="20"/>
        <v>37.216799999999999</v>
      </c>
      <c r="E657">
        <f t="shared" si="21"/>
        <v>26654.555600000011</v>
      </c>
    </row>
    <row r="658" spans="1:5">
      <c r="A658" s="164">
        <v>30107</v>
      </c>
      <c r="B658" s="164" t="s">
        <v>2378</v>
      </c>
      <c r="C658" s="164" t="s">
        <v>2424</v>
      </c>
      <c r="D658">
        <f t="shared" si="20"/>
        <v>55.2622</v>
      </c>
      <c r="E658">
        <f t="shared" si="21"/>
        <v>26654.555600000011</v>
      </c>
    </row>
    <row r="659" spans="1:5">
      <c r="A659" s="164">
        <v>30107</v>
      </c>
      <c r="B659" s="164" t="s">
        <v>2378</v>
      </c>
      <c r="C659" s="164" t="s">
        <v>2425</v>
      </c>
      <c r="D659">
        <f t="shared" si="20"/>
        <v>12.523899999999999</v>
      </c>
      <c r="E659">
        <f t="shared" si="21"/>
        <v>26654.555600000011</v>
      </c>
    </row>
    <row r="660" spans="1:5">
      <c r="A660" s="164">
        <v>30107</v>
      </c>
      <c r="B660" s="164" t="s">
        <v>2378</v>
      </c>
      <c r="C660" s="164" t="s">
        <v>2426</v>
      </c>
      <c r="D660">
        <f t="shared" si="20"/>
        <v>209.18039999999999</v>
      </c>
      <c r="E660">
        <f t="shared" si="21"/>
        <v>26654.555600000011</v>
      </c>
    </row>
    <row r="661" spans="1:5">
      <c r="A661" s="164">
        <v>30107</v>
      </c>
      <c r="B661" s="164" t="s">
        <v>2378</v>
      </c>
      <c r="C661" s="164" t="s">
        <v>2427</v>
      </c>
      <c r="D661">
        <f t="shared" si="20"/>
        <v>100.8948</v>
      </c>
      <c r="E661">
        <f t="shared" si="21"/>
        <v>26654.555600000011</v>
      </c>
    </row>
    <row r="662" spans="1:5">
      <c r="A662" s="164">
        <v>30107</v>
      </c>
      <c r="B662" s="164" t="s">
        <v>2378</v>
      </c>
      <c r="C662" s="164" t="s">
        <v>2428</v>
      </c>
      <c r="D662">
        <f t="shared" si="20"/>
        <v>263.68110000000001</v>
      </c>
      <c r="E662">
        <f t="shared" si="21"/>
        <v>26654.555600000011</v>
      </c>
    </row>
    <row r="663" spans="1:5">
      <c r="A663" s="164">
        <v>30107</v>
      </c>
      <c r="B663" s="164" t="s">
        <v>2378</v>
      </c>
      <c r="C663" s="164" t="s">
        <v>2429</v>
      </c>
      <c r="D663">
        <f t="shared" si="20"/>
        <v>300.47280000000001</v>
      </c>
      <c r="E663">
        <f t="shared" si="21"/>
        <v>26654.555600000011</v>
      </c>
    </row>
    <row r="664" spans="1:5">
      <c r="A664" s="164">
        <v>30107</v>
      </c>
      <c r="B664" s="164" t="s">
        <v>2378</v>
      </c>
      <c r="C664" s="164" t="s">
        <v>2430</v>
      </c>
      <c r="D664">
        <f t="shared" si="20"/>
        <v>136.34809999999999</v>
      </c>
      <c r="E664">
        <f t="shared" si="21"/>
        <v>26654.555600000011</v>
      </c>
    </row>
    <row r="665" spans="1:5">
      <c r="A665" s="164">
        <v>30107</v>
      </c>
      <c r="B665" s="164" t="s">
        <v>2378</v>
      </c>
      <c r="C665" s="164" t="s">
        <v>2431</v>
      </c>
      <c r="D665">
        <f t="shared" si="20"/>
        <v>672.87720000000002</v>
      </c>
      <c r="E665">
        <f t="shared" si="21"/>
        <v>26654.555600000011</v>
      </c>
    </row>
    <row r="666" spans="1:5">
      <c r="A666" s="164">
        <v>30107</v>
      </c>
      <c r="B666" s="164" t="s">
        <v>2378</v>
      </c>
      <c r="C666" s="164" t="s">
        <v>2432</v>
      </c>
      <c r="D666">
        <f t="shared" si="20"/>
        <v>621.21090000000004</v>
      </c>
      <c r="E666">
        <f t="shared" si="21"/>
        <v>26654.555600000011</v>
      </c>
    </row>
    <row r="667" spans="1:5">
      <c r="A667" s="164">
        <v>30107</v>
      </c>
      <c r="B667" s="164" t="s">
        <v>2378</v>
      </c>
      <c r="C667" s="164" t="s">
        <v>2433</v>
      </c>
      <c r="D667">
        <f t="shared" si="20"/>
        <v>20.868200000000002</v>
      </c>
      <c r="E667">
        <f t="shared" si="21"/>
        <v>26654.555600000011</v>
      </c>
    </row>
    <row r="668" spans="1:5">
      <c r="A668" s="164">
        <v>30107</v>
      </c>
      <c r="B668" s="164" t="s">
        <v>2378</v>
      </c>
      <c r="C668" s="164" t="s">
        <v>2434</v>
      </c>
      <c r="D668">
        <f t="shared" si="20"/>
        <v>355.8023</v>
      </c>
      <c r="E668">
        <f t="shared" si="21"/>
        <v>26654.555600000011</v>
      </c>
    </row>
    <row r="669" spans="1:5">
      <c r="A669" s="164">
        <v>30107</v>
      </c>
      <c r="B669" s="164" t="s">
        <v>2378</v>
      </c>
      <c r="C669" s="164" t="s">
        <v>2435</v>
      </c>
      <c r="D669">
        <f t="shared" si="20"/>
        <v>478.84789999999998</v>
      </c>
      <c r="E669">
        <f t="shared" si="21"/>
        <v>26654.555600000011</v>
      </c>
    </row>
    <row r="670" spans="1:5">
      <c r="A670" s="164">
        <v>30107</v>
      </c>
      <c r="B670" s="164" t="s">
        <v>2378</v>
      </c>
      <c r="C670" s="164" t="s">
        <v>2436</v>
      </c>
      <c r="D670">
        <f t="shared" si="20"/>
        <v>190.35</v>
      </c>
      <c r="E670">
        <f t="shared" si="21"/>
        <v>26654.555600000011</v>
      </c>
    </row>
    <row r="671" spans="1:5">
      <c r="A671" s="164">
        <v>30107</v>
      </c>
      <c r="B671" s="164" t="s">
        <v>2378</v>
      </c>
      <c r="C671" s="164" t="s">
        <v>2437</v>
      </c>
      <c r="D671">
        <f t="shared" si="20"/>
        <v>238.61279999999999</v>
      </c>
      <c r="E671">
        <f t="shared" si="21"/>
        <v>26654.555600000011</v>
      </c>
    </row>
    <row r="672" spans="1:5">
      <c r="A672" s="164">
        <v>30107</v>
      </c>
      <c r="B672" s="164" t="s">
        <v>2378</v>
      </c>
      <c r="C672" s="164" t="s">
        <v>2438</v>
      </c>
      <c r="D672">
        <f t="shared" si="20"/>
        <v>236.73599999999999</v>
      </c>
      <c r="E672">
        <f t="shared" si="21"/>
        <v>26654.555600000011</v>
      </c>
    </row>
    <row r="673" spans="1:5">
      <c r="A673" s="164">
        <v>30107</v>
      </c>
      <c r="B673" s="164" t="s">
        <v>2378</v>
      </c>
      <c r="C673" s="164" t="s">
        <v>2439</v>
      </c>
      <c r="D673">
        <f t="shared" si="20"/>
        <v>47.366500000000002</v>
      </c>
      <c r="E673">
        <f t="shared" si="21"/>
        <v>26654.555600000011</v>
      </c>
    </row>
    <row r="674" spans="1:5">
      <c r="A674" s="164">
        <v>30107</v>
      </c>
      <c r="B674" s="164" t="s">
        <v>2378</v>
      </c>
      <c r="C674" s="164" t="s">
        <v>2440</v>
      </c>
      <c r="D674">
        <f t="shared" si="20"/>
        <v>57.244799999999998</v>
      </c>
      <c r="E674">
        <f t="shared" si="21"/>
        <v>26654.555600000011</v>
      </c>
    </row>
    <row r="675" spans="1:5">
      <c r="A675" s="164">
        <v>30107</v>
      </c>
      <c r="B675" s="164" t="s">
        <v>2378</v>
      </c>
      <c r="C675" s="164" t="s">
        <v>2441</v>
      </c>
      <c r="D675">
        <f t="shared" si="20"/>
        <v>15.628500000000001</v>
      </c>
      <c r="E675">
        <f t="shared" si="21"/>
        <v>26654.555600000011</v>
      </c>
    </row>
    <row r="676" spans="1:5">
      <c r="A676" s="164">
        <v>30107</v>
      </c>
      <c r="B676" s="164" t="s">
        <v>2378</v>
      </c>
      <c r="C676" s="164" t="s">
        <v>2442</v>
      </c>
      <c r="D676">
        <f t="shared" si="20"/>
        <v>16.785699999999999</v>
      </c>
      <c r="E676">
        <f t="shared" si="21"/>
        <v>26654.555600000011</v>
      </c>
    </row>
    <row r="677" spans="1:5">
      <c r="A677" s="164">
        <v>30107</v>
      </c>
      <c r="B677" s="164" t="s">
        <v>2378</v>
      </c>
      <c r="C677" s="164" t="s">
        <v>2443</v>
      </c>
      <c r="D677">
        <f t="shared" si="20"/>
        <v>36.302199999999999</v>
      </c>
      <c r="E677">
        <f t="shared" si="21"/>
        <v>26654.555600000011</v>
      </c>
    </row>
    <row r="678" spans="1:5">
      <c r="A678" s="164">
        <v>30107</v>
      </c>
      <c r="B678" s="164" t="s">
        <v>2378</v>
      </c>
      <c r="C678" s="164" t="s">
        <v>2444</v>
      </c>
      <c r="D678">
        <f t="shared" si="20"/>
        <v>19.09965</v>
      </c>
      <c r="E678">
        <f t="shared" si="21"/>
        <v>26654.555600000011</v>
      </c>
    </row>
    <row r="679" spans="1:5">
      <c r="A679" s="164">
        <v>30107</v>
      </c>
      <c r="B679" s="164" t="s">
        <v>2378</v>
      </c>
      <c r="C679" s="164" t="s">
        <v>2445</v>
      </c>
      <c r="D679">
        <f t="shared" si="20"/>
        <v>24.987100000000002</v>
      </c>
      <c r="E679">
        <f t="shared" si="21"/>
        <v>26654.555600000011</v>
      </c>
    </row>
    <row r="680" spans="1:5">
      <c r="A680" s="164">
        <v>30107</v>
      </c>
      <c r="B680" s="164" t="s">
        <v>2378</v>
      </c>
      <c r="C680" s="164" t="s">
        <v>2446</v>
      </c>
      <c r="D680">
        <f t="shared" si="20"/>
        <v>305.16460000000001</v>
      </c>
      <c r="E680">
        <f t="shared" si="21"/>
        <v>26654.555600000011</v>
      </c>
    </row>
    <row r="681" spans="1:5">
      <c r="A681" s="164">
        <v>30107</v>
      </c>
      <c r="B681" s="164" t="s">
        <v>2378</v>
      </c>
      <c r="C681" s="164" t="s">
        <v>2447</v>
      </c>
      <c r="D681">
        <f t="shared" si="20"/>
        <v>42.495600000000003</v>
      </c>
      <c r="E681">
        <f t="shared" si="21"/>
        <v>26654.555600000011</v>
      </c>
    </row>
    <row r="682" spans="1:5">
      <c r="A682" s="164">
        <v>30107</v>
      </c>
      <c r="B682" s="164" t="s">
        <v>2378</v>
      </c>
      <c r="C682" s="164" t="s">
        <v>2448</v>
      </c>
      <c r="D682">
        <f t="shared" si="20"/>
        <v>9.8020999999999994</v>
      </c>
      <c r="E682">
        <f t="shared" si="21"/>
        <v>26654.555600000011</v>
      </c>
    </row>
    <row r="683" spans="1:5">
      <c r="A683" s="164">
        <v>30107</v>
      </c>
      <c r="B683" s="164" t="s">
        <v>2378</v>
      </c>
      <c r="C683" s="164" t="s">
        <v>2449</v>
      </c>
      <c r="D683">
        <f t="shared" si="20"/>
        <v>16.0916</v>
      </c>
      <c r="E683">
        <f t="shared" si="21"/>
        <v>26654.555600000011</v>
      </c>
    </row>
    <row r="684" spans="1:5">
      <c r="A684" s="164">
        <v>30107</v>
      </c>
      <c r="B684" s="164" t="s">
        <v>2378</v>
      </c>
      <c r="C684" s="164" t="s">
        <v>2450</v>
      </c>
      <c r="D684">
        <f t="shared" si="20"/>
        <v>191.86359999999999</v>
      </c>
      <c r="E684">
        <f t="shared" si="21"/>
        <v>26654.555600000011</v>
      </c>
    </row>
    <row r="685" spans="1:5">
      <c r="A685" s="164">
        <v>30107</v>
      </c>
      <c r="B685" s="164" t="s">
        <v>2378</v>
      </c>
      <c r="C685" s="164" t="s">
        <v>2451</v>
      </c>
      <c r="D685">
        <f t="shared" si="20"/>
        <v>88.732399999999998</v>
      </c>
      <c r="E685">
        <f t="shared" si="21"/>
        <v>26654.555600000011</v>
      </c>
    </row>
    <row r="686" spans="1:5">
      <c r="A686" s="164">
        <v>30107</v>
      </c>
      <c r="B686" s="164" t="s">
        <v>2378</v>
      </c>
      <c r="C686" s="164" t="s">
        <v>2452</v>
      </c>
      <c r="D686">
        <f t="shared" si="20"/>
        <v>248.12450000000001</v>
      </c>
      <c r="E686">
        <f t="shared" si="21"/>
        <v>26654.555600000011</v>
      </c>
    </row>
    <row r="687" spans="1:5">
      <c r="A687" s="164">
        <v>30107</v>
      </c>
      <c r="B687" s="164" t="s">
        <v>2378</v>
      </c>
      <c r="C687" s="164" t="s">
        <v>2453</v>
      </c>
      <c r="D687">
        <f t="shared" si="20"/>
        <v>352.11180000000002</v>
      </c>
      <c r="E687">
        <f t="shared" si="21"/>
        <v>26654.555600000011</v>
      </c>
    </row>
    <row r="688" spans="1:5">
      <c r="A688" s="164">
        <v>30107</v>
      </c>
      <c r="B688" s="164" t="s">
        <v>2378</v>
      </c>
      <c r="C688" s="164" t="s">
        <v>2454</v>
      </c>
      <c r="D688">
        <f t="shared" si="20"/>
        <v>1872.5204000000001</v>
      </c>
      <c r="E688">
        <f t="shared" si="21"/>
        <v>26654.555600000011</v>
      </c>
    </row>
    <row r="689" spans="1:5">
      <c r="A689" s="164">
        <v>30107</v>
      </c>
      <c r="B689" s="164" t="s">
        <v>2378</v>
      </c>
      <c r="C689" s="164" t="s">
        <v>2455</v>
      </c>
      <c r="D689">
        <f t="shared" si="20"/>
        <v>195.54390000000001</v>
      </c>
      <c r="E689">
        <f t="shared" si="21"/>
        <v>26654.555600000011</v>
      </c>
    </row>
    <row r="690" spans="1:5">
      <c r="A690" s="164">
        <v>30107</v>
      </c>
      <c r="B690" s="164" t="s">
        <v>2378</v>
      </c>
      <c r="C690" s="164" t="s">
        <v>2456</v>
      </c>
      <c r="D690">
        <f t="shared" si="20"/>
        <v>704.70429999999999</v>
      </c>
      <c r="E690">
        <f t="shared" si="21"/>
        <v>26654.555600000011</v>
      </c>
    </row>
    <row r="691" spans="1:5">
      <c r="A691" s="164">
        <v>30107</v>
      </c>
      <c r="B691" s="164" t="s">
        <v>2378</v>
      </c>
      <c r="C691" s="164" t="s">
        <v>2457</v>
      </c>
      <c r="D691">
        <f t="shared" si="20"/>
        <v>162.53829999999999</v>
      </c>
      <c r="E691">
        <f t="shared" si="21"/>
        <v>26654.555600000011</v>
      </c>
    </row>
    <row r="692" spans="1:5">
      <c r="A692" s="164">
        <v>30107</v>
      </c>
      <c r="B692" s="164" t="s">
        <v>2378</v>
      </c>
      <c r="C692" s="164" t="s">
        <v>2458</v>
      </c>
      <c r="D692">
        <f t="shared" si="20"/>
        <v>60.224600000000002</v>
      </c>
      <c r="E692">
        <f t="shared" si="21"/>
        <v>26654.555600000011</v>
      </c>
    </row>
    <row r="693" spans="1:5">
      <c r="A693" s="164">
        <v>30107</v>
      </c>
      <c r="B693" s="164" t="s">
        <v>2378</v>
      </c>
      <c r="C693" s="164" t="s">
        <v>2459</v>
      </c>
      <c r="D693">
        <f t="shared" si="20"/>
        <v>16.5732</v>
      </c>
      <c r="E693">
        <f t="shared" si="21"/>
        <v>26654.555600000011</v>
      </c>
    </row>
    <row r="694" spans="1:5">
      <c r="A694" s="164">
        <v>30107</v>
      </c>
      <c r="B694" s="164" t="s">
        <v>2378</v>
      </c>
      <c r="C694" s="164" t="s">
        <v>2460</v>
      </c>
      <c r="D694">
        <f t="shared" si="20"/>
        <v>61.366</v>
      </c>
      <c r="E694">
        <f t="shared" si="21"/>
        <v>26654.555600000011</v>
      </c>
    </row>
    <row r="695" spans="1:5">
      <c r="A695" s="164">
        <v>30107</v>
      </c>
      <c r="B695" s="164" t="s">
        <v>2378</v>
      </c>
      <c r="C695" s="164" t="s">
        <v>2461</v>
      </c>
      <c r="D695">
        <f t="shared" si="20"/>
        <v>87.643900000000002</v>
      </c>
      <c r="E695">
        <f t="shared" si="21"/>
        <v>26654.555600000011</v>
      </c>
    </row>
    <row r="696" spans="1:5">
      <c r="A696" s="164">
        <v>30107</v>
      </c>
      <c r="B696" s="164" t="s">
        <v>2378</v>
      </c>
      <c r="C696" s="164" t="s">
        <v>2462</v>
      </c>
      <c r="D696">
        <f t="shared" si="20"/>
        <v>27.9512</v>
      </c>
      <c r="E696">
        <f t="shared" si="21"/>
        <v>26654.555600000011</v>
      </c>
    </row>
    <row r="697" spans="1:5">
      <c r="A697" s="164">
        <v>30107</v>
      </c>
      <c r="B697" s="164" t="s">
        <v>2378</v>
      </c>
      <c r="C697" s="164" t="s">
        <v>1909</v>
      </c>
      <c r="D697">
        <f t="shared" si="20"/>
        <v>0</v>
      </c>
      <c r="E697">
        <f t="shared" si="21"/>
        <v>26654.555600000011</v>
      </c>
    </row>
    <row r="698" spans="1:5">
      <c r="A698" s="164">
        <v>30107</v>
      </c>
      <c r="B698" s="164" t="s">
        <v>2378</v>
      </c>
      <c r="C698" s="164" t="s">
        <v>2463</v>
      </c>
      <c r="D698">
        <f t="shared" si="20"/>
        <v>27.934100000000001</v>
      </c>
      <c r="E698">
        <f t="shared" si="21"/>
        <v>26654.555600000011</v>
      </c>
    </row>
    <row r="699" spans="1:5">
      <c r="A699" s="164">
        <v>30107</v>
      </c>
      <c r="B699" s="164" t="s">
        <v>2378</v>
      </c>
      <c r="C699" s="164" t="s">
        <v>2464</v>
      </c>
      <c r="D699">
        <f t="shared" si="20"/>
        <v>39.921199999999999</v>
      </c>
      <c r="E699">
        <f t="shared" si="21"/>
        <v>26654.555600000011</v>
      </c>
    </row>
    <row r="700" spans="1:5">
      <c r="A700" s="164">
        <v>30107</v>
      </c>
      <c r="B700" s="164" t="s">
        <v>2378</v>
      </c>
      <c r="C700" s="164" t="s">
        <v>2465</v>
      </c>
      <c r="D700">
        <f t="shared" si="20"/>
        <v>37.382399999999997</v>
      </c>
      <c r="E700">
        <f t="shared" si="21"/>
        <v>26654.555600000011</v>
      </c>
    </row>
    <row r="701" spans="1:5">
      <c r="A701" s="164">
        <v>30107</v>
      </c>
      <c r="B701" s="164" t="s">
        <v>2378</v>
      </c>
      <c r="C701" s="164" t="s">
        <v>2466</v>
      </c>
      <c r="D701">
        <f t="shared" si="20"/>
        <v>140.44640000000001</v>
      </c>
      <c r="E701">
        <f t="shared" si="21"/>
        <v>26654.555600000011</v>
      </c>
    </row>
    <row r="702" spans="1:5">
      <c r="A702" s="164">
        <v>30107</v>
      </c>
      <c r="B702" s="164" t="s">
        <v>2378</v>
      </c>
      <c r="C702" s="164" t="s">
        <v>2467</v>
      </c>
      <c r="D702">
        <f t="shared" si="20"/>
        <v>350.73899999999998</v>
      </c>
      <c r="E702">
        <f t="shared" si="21"/>
        <v>26654.555600000011</v>
      </c>
    </row>
    <row r="703" spans="1:5">
      <c r="A703" s="164">
        <v>30107</v>
      </c>
      <c r="B703" s="164" t="s">
        <v>2378</v>
      </c>
      <c r="C703" s="164" t="s">
        <v>2468</v>
      </c>
      <c r="D703">
        <f t="shared" si="20"/>
        <v>610.00900000000001</v>
      </c>
      <c r="E703">
        <f t="shared" si="21"/>
        <v>26654.555600000011</v>
      </c>
    </row>
    <row r="704" spans="1:5">
      <c r="A704" s="164">
        <v>30107</v>
      </c>
      <c r="B704" s="164" t="s">
        <v>2378</v>
      </c>
      <c r="C704" s="164" t="s">
        <v>2469</v>
      </c>
      <c r="D704">
        <f t="shared" si="20"/>
        <v>629.59</v>
      </c>
      <c r="E704">
        <f t="shared" si="21"/>
        <v>26654.555600000011</v>
      </c>
    </row>
    <row r="705" spans="1:5">
      <c r="A705" s="164">
        <v>30107</v>
      </c>
      <c r="B705" s="164" t="s">
        <v>2378</v>
      </c>
      <c r="C705" s="164" t="s">
        <v>2470</v>
      </c>
      <c r="D705">
        <f t="shared" si="20"/>
        <v>72.048000000000002</v>
      </c>
      <c r="E705">
        <f t="shared" si="21"/>
        <v>26654.555600000011</v>
      </c>
    </row>
    <row r="706" spans="1:5">
      <c r="A706" s="164">
        <v>30107</v>
      </c>
      <c r="B706" s="164" t="s">
        <v>2378</v>
      </c>
      <c r="C706" s="164" t="s">
        <v>2471</v>
      </c>
      <c r="D706">
        <f t="shared" si="20"/>
        <v>396.87430000000001</v>
      </c>
      <c r="E706">
        <f t="shared" si="21"/>
        <v>26654.555600000011</v>
      </c>
    </row>
    <row r="707" spans="1:5">
      <c r="A707" s="164">
        <v>30107</v>
      </c>
      <c r="B707" s="164" t="s">
        <v>2378</v>
      </c>
      <c r="C707" s="164" t="s">
        <v>2472</v>
      </c>
      <c r="D707">
        <f t="shared" si="20"/>
        <v>435.88080000000002</v>
      </c>
      <c r="E707">
        <f t="shared" si="21"/>
        <v>26654.555600000011</v>
      </c>
    </row>
    <row r="708" spans="1:5">
      <c r="A708" s="164">
        <v>30107</v>
      </c>
      <c r="B708" s="164" t="s">
        <v>2378</v>
      </c>
      <c r="C708" s="164" t="s">
        <v>2473</v>
      </c>
      <c r="D708">
        <f t="shared" si="20"/>
        <v>489.36649999999997</v>
      </c>
      <c r="E708">
        <f t="shared" si="21"/>
        <v>26654.555600000011</v>
      </c>
    </row>
    <row r="709" spans="1:5">
      <c r="A709" s="164">
        <v>30107</v>
      </c>
      <c r="B709" s="164" t="s">
        <v>2378</v>
      </c>
      <c r="C709" s="164" t="s">
        <v>2474</v>
      </c>
      <c r="D709">
        <f t="shared" si="20"/>
        <v>269.37090000000001</v>
      </c>
      <c r="E709">
        <f t="shared" si="21"/>
        <v>26654.555600000011</v>
      </c>
    </row>
    <row r="710" spans="1:5">
      <c r="A710" s="164">
        <v>30107</v>
      </c>
      <c r="B710" s="164" t="s">
        <v>2378</v>
      </c>
      <c r="C710" s="164" t="s">
        <v>2475</v>
      </c>
      <c r="D710">
        <f t="shared" ref="D710:D773" si="22">C710/10000</f>
        <v>15.4291</v>
      </c>
      <c r="E710">
        <f t="shared" ref="E710:E773" si="23">SUMIF(A:A,A710,D:D)</f>
        <v>26654.555600000011</v>
      </c>
    </row>
    <row r="711" spans="1:5">
      <c r="A711" s="164">
        <v>30107</v>
      </c>
      <c r="B711" s="164" t="s">
        <v>2378</v>
      </c>
      <c r="C711" s="164" t="s">
        <v>2476</v>
      </c>
      <c r="D711">
        <f t="shared" si="22"/>
        <v>129.4332</v>
      </c>
      <c r="E711">
        <f t="shared" si="23"/>
        <v>26654.555600000011</v>
      </c>
    </row>
    <row r="712" spans="1:5">
      <c r="A712" s="164">
        <v>30107</v>
      </c>
      <c r="B712" s="164" t="s">
        <v>2378</v>
      </c>
      <c r="C712" s="164" t="s">
        <v>2477</v>
      </c>
      <c r="D712">
        <f t="shared" si="22"/>
        <v>82.962999999999994</v>
      </c>
      <c r="E712">
        <f t="shared" si="23"/>
        <v>26654.555600000011</v>
      </c>
    </row>
    <row r="713" spans="1:5">
      <c r="A713" s="164">
        <v>30107</v>
      </c>
      <c r="B713" s="164" t="s">
        <v>2378</v>
      </c>
      <c r="C713" s="164" t="s">
        <v>2478</v>
      </c>
      <c r="D713">
        <f t="shared" si="22"/>
        <v>198.7996</v>
      </c>
      <c r="E713">
        <f t="shared" si="23"/>
        <v>26654.555600000011</v>
      </c>
    </row>
    <row r="714" spans="1:5">
      <c r="A714" s="164">
        <v>30107</v>
      </c>
      <c r="B714" s="164" t="s">
        <v>2378</v>
      </c>
      <c r="C714" s="164" t="s">
        <v>2479</v>
      </c>
      <c r="D714">
        <f t="shared" si="22"/>
        <v>614.00030000000004</v>
      </c>
      <c r="E714">
        <f t="shared" si="23"/>
        <v>26654.555600000011</v>
      </c>
    </row>
    <row r="715" spans="1:5">
      <c r="A715" s="164">
        <v>30107</v>
      </c>
      <c r="B715" s="164" t="s">
        <v>2378</v>
      </c>
      <c r="C715" s="164" t="s">
        <v>2480</v>
      </c>
      <c r="D715">
        <f t="shared" si="22"/>
        <v>246.05439999999999</v>
      </c>
      <c r="E715">
        <f t="shared" si="23"/>
        <v>26654.555600000011</v>
      </c>
    </row>
    <row r="716" spans="1:5">
      <c r="A716" s="164">
        <v>30107</v>
      </c>
      <c r="B716" s="164" t="s">
        <v>2378</v>
      </c>
      <c r="C716" s="164" t="s">
        <v>2481</v>
      </c>
      <c r="D716">
        <f t="shared" si="22"/>
        <v>604.27070000000003</v>
      </c>
      <c r="E716">
        <f t="shared" si="23"/>
        <v>26654.555600000011</v>
      </c>
    </row>
    <row r="717" spans="1:5">
      <c r="A717" s="164">
        <v>30107</v>
      </c>
      <c r="B717" s="164" t="s">
        <v>2378</v>
      </c>
      <c r="C717" s="164" t="s">
        <v>2482</v>
      </c>
      <c r="D717">
        <f t="shared" si="22"/>
        <v>248.8871</v>
      </c>
      <c r="E717">
        <f t="shared" si="23"/>
        <v>26654.555600000011</v>
      </c>
    </row>
    <row r="718" spans="1:5">
      <c r="A718" s="164">
        <v>30107</v>
      </c>
      <c r="B718" s="164" t="s">
        <v>2378</v>
      </c>
      <c r="C718" s="164" t="s">
        <v>2483</v>
      </c>
      <c r="D718">
        <f t="shared" si="22"/>
        <v>320.00099999999998</v>
      </c>
      <c r="E718">
        <f t="shared" si="23"/>
        <v>26654.555600000011</v>
      </c>
    </row>
    <row r="719" spans="1:5">
      <c r="A719" s="164">
        <v>30107</v>
      </c>
      <c r="B719" s="164" t="s">
        <v>2378</v>
      </c>
      <c r="C719" s="164" t="s">
        <v>2484</v>
      </c>
      <c r="D719">
        <f t="shared" si="22"/>
        <v>104.7478</v>
      </c>
      <c r="E719">
        <f t="shared" si="23"/>
        <v>26654.555600000011</v>
      </c>
    </row>
    <row r="720" spans="1:5">
      <c r="A720" s="164">
        <v>30107</v>
      </c>
      <c r="B720" s="164" t="s">
        <v>2378</v>
      </c>
      <c r="C720" s="164" t="s">
        <v>2485</v>
      </c>
      <c r="D720">
        <f t="shared" si="22"/>
        <v>227.874</v>
      </c>
      <c r="E720">
        <f t="shared" si="23"/>
        <v>26654.555600000011</v>
      </c>
    </row>
    <row r="721" spans="1:5">
      <c r="A721" s="164">
        <v>30107</v>
      </c>
      <c r="B721" s="164" t="s">
        <v>2378</v>
      </c>
      <c r="C721" s="164" t="s">
        <v>2486</v>
      </c>
      <c r="D721">
        <f t="shared" si="22"/>
        <v>206.96510000000001</v>
      </c>
      <c r="E721">
        <f t="shared" si="23"/>
        <v>26654.555600000011</v>
      </c>
    </row>
    <row r="722" spans="1:5">
      <c r="A722" s="164">
        <v>30107</v>
      </c>
      <c r="B722" s="164" t="s">
        <v>2378</v>
      </c>
      <c r="C722" s="164" t="s">
        <v>2487</v>
      </c>
      <c r="D722">
        <f t="shared" si="22"/>
        <v>132.35040000000001</v>
      </c>
      <c r="E722">
        <f t="shared" si="23"/>
        <v>26654.555600000011</v>
      </c>
    </row>
    <row r="723" spans="1:5">
      <c r="A723" s="164">
        <v>30107</v>
      </c>
      <c r="B723" s="164" t="s">
        <v>2378</v>
      </c>
      <c r="C723" s="164" t="s">
        <v>2488</v>
      </c>
      <c r="D723">
        <f t="shared" si="22"/>
        <v>438.93959999999998</v>
      </c>
      <c r="E723">
        <f t="shared" si="23"/>
        <v>26654.555600000011</v>
      </c>
    </row>
    <row r="724" spans="1:5">
      <c r="A724" s="164">
        <v>30107</v>
      </c>
      <c r="B724" s="164" t="s">
        <v>2378</v>
      </c>
      <c r="C724" s="164" t="s">
        <v>2489</v>
      </c>
      <c r="D724">
        <f t="shared" si="22"/>
        <v>98.891300000000001</v>
      </c>
      <c r="E724">
        <f t="shared" si="23"/>
        <v>26654.555600000011</v>
      </c>
    </row>
    <row r="725" spans="1:5">
      <c r="A725" s="164">
        <v>30107</v>
      </c>
      <c r="B725" s="164" t="s">
        <v>2378</v>
      </c>
      <c r="C725" s="164" t="s">
        <v>2490</v>
      </c>
      <c r="D725">
        <f t="shared" si="22"/>
        <v>117.215</v>
      </c>
      <c r="E725">
        <f t="shared" si="23"/>
        <v>26654.555600000011</v>
      </c>
    </row>
    <row r="726" spans="1:5">
      <c r="A726" s="164">
        <v>30107</v>
      </c>
      <c r="B726" s="164" t="s">
        <v>2378</v>
      </c>
      <c r="C726" s="164" t="s">
        <v>2491</v>
      </c>
      <c r="D726">
        <f t="shared" si="22"/>
        <v>487.17770000000002</v>
      </c>
      <c r="E726">
        <f t="shared" si="23"/>
        <v>26654.555600000011</v>
      </c>
    </row>
    <row r="727" spans="1:5">
      <c r="A727" s="164">
        <v>30107</v>
      </c>
      <c r="B727" s="164" t="s">
        <v>2378</v>
      </c>
      <c r="C727" s="164" t="s">
        <v>2492</v>
      </c>
      <c r="D727">
        <f t="shared" si="22"/>
        <v>168.93600000000001</v>
      </c>
      <c r="E727">
        <f t="shared" si="23"/>
        <v>26654.555600000011</v>
      </c>
    </row>
    <row r="728" spans="1:5">
      <c r="A728" s="164">
        <v>30107</v>
      </c>
      <c r="B728" s="164" t="s">
        <v>2378</v>
      </c>
      <c r="C728" s="164" t="s">
        <v>2493</v>
      </c>
      <c r="D728">
        <f t="shared" si="22"/>
        <v>386.80579999999998</v>
      </c>
      <c r="E728">
        <f t="shared" si="23"/>
        <v>26654.555600000011</v>
      </c>
    </row>
    <row r="729" spans="1:5">
      <c r="A729" s="164">
        <v>30107</v>
      </c>
      <c r="B729" s="164" t="s">
        <v>2378</v>
      </c>
      <c r="C729" s="164" t="s">
        <v>2494</v>
      </c>
      <c r="D729">
        <f t="shared" si="22"/>
        <v>206.19460000000001</v>
      </c>
      <c r="E729">
        <f t="shared" si="23"/>
        <v>26654.555600000011</v>
      </c>
    </row>
    <row r="730" spans="1:5">
      <c r="A730" s="164">
        <v>30107</v>
      </c>
      <c r="B730" s="164" t="s">
        <v>2378</v>
      </c>
      <c r="C730" s="164" t="s">
        <v>2495</v>
      </c>
      <c r="D730">
        <f t="shared" si="22"/>
        <v>130.5453</v>
      </c>
      <c r="E730">
        <f t="shared" si="23"/>
        <v>26654.555600000011</v>
      </c>
    </row>
    <row r="731" spans="1:5">
      <c r="A731" s="164">
        <v>30107</v>
      </c>
      <c r="B731" s="164" t="s">
        <v>2378</v>
      </c>
      <c r="C731" s="164" t="s">
        <v>2496</v>
      </c>
      <c r="D731">
        <f t="shared" si="22"/>
        <v>192.8638</v>
      </c>
      <c r="E731">
        <f t="shared" si="23"/>
        <v>26654.555600000011</v>
      </c>
    </row>
    <row r="732" spans="1:5">
      <c r="A732" s="164">
        <v>30107</v>
      </c>
      <c r="B732" s="164" t="s">
        <v>2378</v>
      </c>
      <c r="C732" s="164" t="s">
        <v>2497</v>
      </c>
      <c r="D732">
        <f t="shared" si="22"/>
        <v>14.7349</v>
      </c>
      <c r="E732">
        <f t="shared" si="23"/>
        <v>26654.555600000011</v>
      </c>
    </row>
    <row r="733" spans="1:5">
      <c r="A733" s="164">
        <v>30107</v>
      </c>
      <c r="B733" s="164" t="s">
        <v>2378</v>
      </c>
      <c r="C733" s="164" t="s">
        <v>2498</v>
      </c>
      <c r="D733">
        <f t="shared" si="22"/>
        <v>37.715299999999999</v>
      </c>
      <c r="E733">
        <f t="shared" si="23"/>
        <v>26654.555600000011</v>
      </c>
    </row>
    <row r="734" spans="1:5">
      <c r="A734" s="164">
        <v>30107</v>
      </c>
      <c r="B734" s="164" t="s">
        <v>2378</v>
      </c>
      <c r="C734" s="164" t="s">
        <v>2499</v>
      </c>
      <c r="D734">
        <f t="shared" si="22"/>
        <v>9.0744000000000007</v>
      </c>
      <c r="E734">
        <f t="shared" si="23"/>
        <v>26654.555600000011</v>
      </c>
    </row>
    <row r="735" spans="1:5">
      <c r="A735" s="164">
        <v>30107</v>
      </c>
      <c r="B735" s="164" t="s">
        <v>2378</v>
      </c>
      <c r="C735" s="164" t="s">
        <v>1909</v>
      </c>
      <c r="D735">
        <f t="shared" si="22"/>
        <v>0</v>
      </c>
      <c r="E735">
        <f t="shared" si="23"/>
        <v>26654.555600000011</v>
      </c>
    </row>
    <row r="736" spans="1:5">
      <c r="A736" s="164">
        <v>30107</v>
      </c>
      <c r="B736" s="164" t="s">
        <v>2378</v>
      </c>
      <c r="C736" s="164" t="s">
        <v>2500</v>
      </c>
      <c r="D736">
        <f t="shared" si="22"/>
        <v>4.5274999999999999</v>
      </c>
      <c r="E736">
        <f t="shared" si="23"/>
        <v>26654.555600000011</v>
      </c>
    </row>
    <row r="737" spans="1:5">
      <c r="A737" s="164">
        <v>30107</v>
      </c>
      <c r="B737" s="164" t="s">
        <v>2378</v>
      </c>
      <c r="C737" s="164" t="s">
        <v>2501</v>
      </c>
      <c r="D737">
        <f t="shared" si="22"/>
        <v>21.768000000000001</v>
      </c>
      <c r="E737">
        <f t="shared" si="23"/>
        <v>26654.555600000011</v>
      </c>
    </row>
    <row r="738" spans="1:5">
      <c r="A738" s="164">
        <v>30107</v>
      </c>
      <c r="B738" s="164" t="s">
        <v>2378</v>
      </c>
      <c r="C738" s="164" t="s">
        <v>2502</v>
      </c>
      <c r="D738">
        <f t="shared" si="22"/>
        <v>13.1852</v>
      </c>
      <c r="E738">
        <f t="shared" si="23"/>
        <v>26654.555600000011</v>
      </c>
    </row>
    <row r="739" spans="1:5">
      <c r="A739" s="164">
        <v>30107</v>
      </c>
      <c r="B739" s="164" t="s">
        <v>2378</v>
      </c>
      <c r="C739" s="164" t="s">
        <v>2503</v>
      </c>
      <c r="D739">
        <f t="shared" si="22"/>
        <v>145.4384</v>
      </c>
      <c r="E739">
        <f t="shared" si="23"/>
        <v>26654.555600000011</v>
      </c>
    </row>
    <row r="740" spans="1:5">
      <c r="A740" s="164">
        <v>30107</v>
      </c>
      <c r="B740" s="164" t="s">
        <v>2378</v>
      </c>
      <c r="C740" s="164" t="s">
        <v>2504</v>
      </c>
      <c r="D740">
        <f t="shared" si="22"/>
        <v>5.9074999999999998</v>
      </c>
      <c r="E740">
        <f t="shared" si="23"/>
        <v>26654.555600000011</v>
      </c>
    </row>
    <row r="741" spans="1:5">
      <c r="A741" s="164">
        <v>30107</v>
      </c>
      <c r="B741" s="164" t="s">
        <v>2378</v>
      </c>
      <c r="C741" s="164" t="s">
        <v>2505</v>
      </c>
      <c r="D741">
        <f t="shared" si="22"/>
        <v>19.8568</v>
      </c>
      <c r="E741">
        <f t="shared" si="23"/>
        <v>26654.555600000011</v>
      </c>
    </row>
    <row r="742" spans="1:5">
      <c r="A742" s="164">
        <v>30107</v>
      </c>
      <c r="B742" s="164" t="s">
        <v>2378</v>
      </c>
      <c r="C742" s="164" t="s">
        <v>2506</v>
      </c>
      <c r="D742">
        <f t="shared" si="22"/>
        <v>79.974699999999999</v>
      </c>
      <c r="E742">
        <f t="shared" si="23"/>
        <v>26654.555600000011</v>
      </c>
    </row>
    <row r="743" spans="1:5">
      <c r="A743" s="164">
        <v>30107</v>
      </c>
      <c r="B743" s="164" t="s">
        <v>2378</v>
      </c>
      <c r="C743" s="164" t="s">
        <v>2507</v>
      </c>
      <c r="D743">
        <f t="shared" si="22"/>
        <v>592.02809999999999</v>
      </c>
      <c r="E743">
        <f t="shared" si="23"/>
        <v>26654.555600000011</v>
      </c>
    </row>
    <row r="744" spans="1:5">
      <c r="A744" s="164">
        <v>30107</v>
      </c>
      <c r="B744" s="164" t="s">
        <v>2378</v>
      </c>
      <c r="C744" s="164" t="s">
        <v>2508</v>
      </c>
      <c r="D744">
        <f t="shared" si="22"/>
        <v>827.82749999999999</v>
      </c>
      <c r="E744">
        <f t="shared" si="23"/>
        <v>26654.555600000011</v>
      </c>
    </row>
    <row r="745" spans="1:5">
      <c r="A745" s="164">
        <v>30107</v>
      </c>
      <c r="B745" s="164" t="s">
        <v>2378</v>
      </c>
      <c r="C745" s="164" t="s">
        <v>2509</v>
      </c>
      <c r="D745">
        <f t="shared" si="22"/>
        <v>386.18380000000002</v>
      </c>
      <c r="E745">
        <f t="shared" si="23"/>
        <v>26654.555600000011</v>
      </c>
    </row>
    <row r="746" spans="1:5">
      <c r="A746" s="164">
        <v>30199</v>
      </c>
      <c r="B746" s="164" t="s">
        <v>1771</v>
      </c>
      <c r="C746" s="164" t="s">
        <v>2510</v>
      </c>
      <c r="D746">
        <f t="shared" si="22"/>
        <v>46.424500000000002</v>
      </c>
      <c r="E746">
        <f t="shared" si="23"/>
        <v>19847.300874000008</v>
      </c>
    </row>
    <row r="747" spans="1:5">
      <c r="A747" s="164">
        <v>30199</v>
      </c>
      <c r="B747" s="164" t="s">
        <v>1771</v>
      </c>
      <c r="C747" s="164" t="s">
        <v>2511</v>
      </c>
      <c r="D747">
        <f t="shared" si="22"/>
        <v>50.559399999999997</v>
      </c>
      <c r="E747">
        <f t="shared" si="23"/>
        <v>19847.300874000008</v>
      </c>
    </row>
    <row r="748" spans="1:5">
      <c r="A748" s="164">
        <v>30199</v>
      </c>
      <c r="B748" s="164" t="s">
        <v>1771</v>
      </c>
      <c r="C748" s="164" t="s">
        <v>2512</v>
      </c>
      <c r="D748">
        <f t="shared" si="22"/>
        <v>14.4557</v>
      </c>
      <c r="E748">
        <f t="shared" si="23"/>
        <v>19847.300874000008</v>
      </c>
    </row>
    <row r="749" spans="1:5">
      <c r="A749" s="164">
        <v>30199</v>
      </c>
      <c r="B749" s="164" t="s">
        <v>1771</v>
      </c>
      <c r="C749" s="164" t="s">
        <v>2513</v>
      </c>
      <c r="D749">
        <f t="shared" si="22"/>
        <v>0.8256</v>
      </c>
      <c r="E749">
        <f t="shared" si="23"/>
        <v>19847.300874000008</v>
      </c>
    </row>
    <row r="750" spans="1:5">
      <c r="A750" s="164">
        <v>30199</v>
      </c>
      <c r="B750" s="164" t="s">
        <v>1771</v>
      </c>
      <c r="C750" s="164" t="s">
        <v>2514</v>
      </c>
      <c r="D750">
        <f t="shared" si="22"/>
        <v>28.275700000000001</v>
      </c>
      <c r="E750">
        <f t="shared" si="23"/>
        <v>19847.300874000008</v>
      </c>
    </row>
    <row r="751" spans="1:5">
      <c r="A751" s="164">
        <v>30199</v>
      </c>
      <c r="B751" s="164" t="s">
        <v>1771</v>
      </c>
      <c r="C751" s="164" t="s">
        <v>2515</v>
      </c>
      <c r="D751">
        <f t="shared" si="22"/>
        <v>193.35759999999999</v>
      </c>
      <c r="E751">
        <f t="shared" si="23"/>
        <v>19847.300874000008</v>
      </c>
    </row>
    <row r="752" spans="1:5">
      <c r="A752" s="164">
        <v>30199</v>
      </c>
      <c r="B752" s="164" t="s">
        <v>1771</v>
      </c>
      <c r="C752" s="164" t="s">
        <v>2516</v>
      </c>
      <c r="D752">
        <f t="shared" si="22"/>
        <v>60.506999999999998</v>
      </c>
      <c r="E752">
        <f t="shared" si="23"/>
        <v>19847.300874000008</v>
      </c>
    </row>
    <row r="753" spans="1:5">
      <c r="A753" s="164">
        <v>30199</v>
      </c>
      <c r="B753" s="164" t="s">
        <v>1771</v>
      </c>
      <c r="C753" s="164" t="s">
        <v>2517</v>
      </c>
      <c r="D753">
        <f t="shared" si="22"/>
        <v>479.09930000000003</v>
      </c>
      <c r="E753">
        <f t="shared" si="23"/>
        <v>19847.300874000008</v>
      </c>
    </row>
    <row r="754" spans="1:5">
      <c r="A754" s="164">
        <v>30199</v>
      </c>
      <c r="B754" s="164" t="s">
        <v>1771</v>
      </c>
      <c r="C754" s="164" t="s">
        <v>2518</v>
      </c>
      <c r="D754">
        <f t="shared" si="22"/>
        <v>174.6155</v>
      </c>
      <c r="E754">
        <f t="shared" si="23"/>
        <v>19847.300874000008</v>
      </c>
    </row>
    <row r="755" spans="1:5">
      <c r="A755" s="164">
        <v>30199</v>
      </c>
      <c r="B755" s="164" t="s">
        <v>1771</v>
      </c>
      <c r="C755" s="164" t="s">
        <v>2519</v>
      </c>
      <c r="D755">
        <f t="shared" si="22"/>
        <v>240.55719999999999</v>
      </c>
      <c r="E755">
        <f t="shared" si="23"/>
        <v>19847.300874000008</v>
      </c>
    </row>
    <row r="756" spans="1:5">
      <c r="A756" s="164">
        <v>30199</v>
      </c>
      <c r="B756" s="164" t="s">
        <v>1771</v>
      </c>
      <c r="C756" s="164" t="s">
        <v>2520</v>
      </c>
      <c r="D756">
        <f t="shared" si="22"/>
        <v>5.7957000000000001</v>
      </c>
      <c r="E756">
        <f t="shared" si="23"/>
        <v>19847.300874000008</v>
      </c>
    </row>
    <row r="757" spans="1:5">
      <c r="A757" s="164">
        <v>30199</v>
      </c>
      <c r="B757" s="164" t="s">
        <v>1771</v>
      </c>
      <c r="C757" s="164" t="s">
        <v>2521</v>
      </c>
      <c r="D757">
        <f t="shared" si="22"/>
        <v>4.3474000000000004</v>
      </c>
      <c r="E757">
        <f t="shared" si="23"/>
        <v>19847.300874000008</v>
      </c>
    </row>
    <row r="758" spans="1:5">
      <c r="A758" s="164">
        <v>30199</v>
      </c>
      <c r="B758" s="164" t="s">
        <v>1771</v>
      </c>
      <c r="C758" s="164" t="s">
        <v>2522</v>
      </c>
      <c r="D758">
        <f t="shared" si="22"/>
        <v>6.1</v>
      </c>
      <c r="E758">
        <f t="shared" si="23"/>
        <v>19847.300874000008</v>
      </c>
    </row>
    <row r="759" spans="1:5">
      <c r="A759" s="164">
        <v>30199</v>
      </c>
      <c r="B759" s="164" t="s">
        <v>1771</v>
      </c>
      <c r="C759" s="164" t="s">
        <v>1909</v>
      </c>
      <c r="D759">
        <f t="shared" si="22"/>
        <v>0</v>
      </c>
      <c r="E759">
        <f t="shared" si="23"/>
        <v>19847.300874000008</v>
      </c>
    </row>
    <row r="760" spans="1:5">
      <c r="A760" s="164">
        <v>30199</v>
      </c>
      <c r="B760" s="164" t="s">
        <v>1771</v>
      </c>
      <c r="C760" s="164" t="s">
        <v>1909</v>
      </c>
      <c r="D760">
        <f t="shared" si="22"/>
        <v>0</v>
      </c>
      <c r="E760">
        <f t="shared" si="23"/>
        <v>19847.300874000008</v>
      </c>
    </row>
    <row r="761" spans="1:5">
      <c r="A761" s="164">
        <v>30199</v>
      </c>
      <c r="B761" s="164" t="s">
        <v>1771</v>
      </c>
      <c r="C761" s="164" t="s">
        <v>2523</v>
      </c>
      <c r="D761">
        <f t="shared" si="22"/>
        <v>19.920000000000002</v>
      </c>
      <c r="E761">
        <f t="shared" si="23"/>
        <v>19847.300874000008</v>
      </c>
    </row>
    <row r="762" spans="1:5">
      <c r="A762" s="164">
        <v>30199</v>
      </c>
      <c r="B762" s="164" t="s">
        <v>1771</v>
      </c>
      <c r="C762" s="164" t="s">
        <v>2524</v>
      </c>
      <c r="D762">
        <f t="shared" si="22"/>
        <v>1.2</v>
      </c>
      <c r="E762">
        <f t="shared" si="23"/>
        <v>19847.300874000008</v>
      </c>
    </row>
    <row r="763" spans="1:5">
      <c r="A763" s="164">
        <v>30199</v>
      </c>
      <c r="B763" s="164" t="s">
        <v>1771</v>
      </c>
      <c r="C763" s="164" t="s">
        <v>2525</v>
      </c>
      <c r="D763">
        <f t="shared" si="22"/>
        <v>25.92</v>
      </c>
      <c r="E763">
        <f t="shared" si="23"/>
        <v>19847.300874000008</v>
      </c>
    </row>
    <row r="764" spans="1:5">
      <c r="A764" s="164">
        <v>30199</v>
      </c>
      <c r="B764" s="164" t="s">
        <v>1771</v>
      </c>
      <c r="C764" s="164" t="s">
        <v>2526</v>
      </c>
      <c r="D764">
        <f t="shared" si="22"/>
        <v>43.107399999999998</v>
      </c>
      <c r="E764">
        <f t="shared" si="23"/>
        <v>19847.300874000008</v>
      </c>
    </row>
    <row r="765" spans="1:5">
      <c r="A765" s="164">
        <v>30199</v>
      </c>
      <c r="B765" s="164" t="s">
        <v>1771</v>
      </c>
      <c r="C765" s="164" t="s">
        <v>2527</v>
      </c>
      <c r="D765">
        <f t="shared" si="22"/>
        <v>8.7906999999999993</v>
      </c>
      <c r="E765">
        <f t="shared" si="23"/>
        <v>19847.300874000008</v>
      </c>
    </row>
    <row r="766" spans="1:5">
      <c r="A766" s="164">
        <v>30199</v>
      </c>
      <c r="B766" s="164" t="s">
        <v>1771</v>
      </c>
      <c r="C766" s="164" t="s">
        <v>2528</v>
      </c>
      <c r="D766">
        <f t="shared" si="22"/>
        <v>22.9617</v>
      </c>
      <c r="E766">
        <f t="shared" si="23"/>
        <v>19847.300874000008</v>
      </c>
    </row>
    <row r="767" spans="1:5">
      <c r="A767" s="164">
        <v>30199</v>
      </c>
      <c r="B767" s="164" t="s">
        <v>1771</v>
      </c>
      <c r="C767" s="164" t="s">
        <v>2529</v>
      </c>
      <c r="D767">
        <f t="shared" si="22"/>
        <v>35.549700000000001</v>
      </c>
      <c r="E767">
        <f t="shared" si="23"/>
        <v>19847.300874000008</v>
      </c>
    </row>
    <row r="768" spans="1:5">
      <c r="A768" s="164">
        <v>30199</v>
      </c>
      <c r="B768" s="164" t="s">
        <v>1771</v>
      </c>
      <c r="C768" s="164" t="s">
        <v>2530</v>
      </c>
      <c r="D768">
        <f t="shared" si="22"/>
        <v>12.5977</v>
      </c>
      <c r="E768">
        <f t="shared" si="23"/>
        <v>19847.300874000008</v>
      </c>
    </row>
    <row r="769" spans="1:5">
      <c r="A769" s="164">
        <v>30199</v>
      </c>
      <c r="B769" s="164" t="s">
        <v>1771</v>
      </c>
      <c r="C769" s="164" t="s">
        <v>2531</v>
      </c>
      <c r="D769">
        <f t="shared" si="22"/>
        <v>15.4</v>
      </c>
      <c r="E769">
        <f t="shared" si="23"/>
        <v>19847.300874000008</v>
      </c>
    </row>
    <row r="770" spans="1:5">
      <c r="A770" s="164">
        <v>30199</v>
      </c>
      <c r="B770" s="164" t="s">
        <v>1771</v>
      </c>
      <c r="C770" s="164" t="s">
        <v>2532</v>
      </c>
      <c r="D770">
        <f t="shared" si="22"/>
        <v>70.263599999999997</v>
      </c>
      <c r="E770">
        <f t="shared" si="23"/>
        <v>19847.300874000008</v>
      </c>
    </row>
    <row r="771" spans="1:5">
      <c r="A771" s="164">
        <v>30199</v>
      </c>
      <c r="B771" s="164" t="s">
        <v>1771</v>
      </c>
      <c r="C771" s="164" t="s">
        <v>2533</v>
      </c>
      <c r="D771">
        <f t="shared" si="22"/>
        <v>63.097700000000003</v>
      </c>
      <c r="E771">
        <f t="shared" si="23"/>
        <v>19847.300874000008</v>
      </c>
    </row>
    <row r="772" spans="1:5">
      <c r="A772" s="164">
        <v>30199</v>
      </c>
      <c r="B772" s="164" t="s">
        <v>1771</v>
      </c>
      <c r="C772" s="164" t="s">
        <v>2534</v>
      </c>
      <c r="D772">
        <f t="shared" si="22"/>
        <v>118.2</v>
      </c>
      <c r="E772">
        <f t="shared" si="23"/>
        <v>19847.300874000008</v>
      </c>
    </row>
    <row r="773" spans="1:5">
      <c r="A773" s="164">
        <v>30199</v>
      </c>
      <c r="B773" s="164" t="s">
        <v>1771</v>
      </c>
      <c r="C773" s="164" t="s">
        <v>2535</v>
      </c>
      <c r="D773">
        <f t="shared" si="22"/>
        <v>175.29334299999999</v>
      </c>
      <c r="E773">
        <f t="shared" si="23"/>
        <v>19847.300874000008</v>
      </c>
    </row>
    <row r="774" spans="1:5">
      <c r="A774" s="164">
        <v>30199</v>
      </c>
      <c r="B774" s="164" t="s">
        <v>1771</v>
      </c>
      <c r="C774" s="164" t="s">
        <v>2536</v>
      </c>
      <c r="D774">
        <f t="shared" ref="D774:D837" si="24">C774/10000</f>
        <v>50.384099999999997</v>
      </c>
      <c r="E774">
        <f t="shared" ref="E774:E837" si="25">SUMIF(A:A,A774,D:D)</f>
        <v>19847.300874000008</v>
      </c>
    </row>
    <row r="775" spans="1:5">
      <c r="A775" s="164">
        <v>30199</v>
      </c>
      <c r="B775" s="164" t="s">
        <v>1771</v>
      </c>
      <c r="C775" s="164" t="s">
        <v>2537</v>
      </c>
      <c r="D775">
        <f t="shared" si="24"/>
        <v>9.9298999999999999</v>
      </c>
      <c r="E775">
        <f t="shared" si="25"/>
        <v>19847.300874000008</v>
      </c>
    </row>
    <row r="776" spans="1:5">
      <c r="A776" s="164">
        <v>30199</v>
      </c>
      <c r="B776" s="164" t="s">
        <v>1771</v>
      </c>
      <c r="C776" s="164" t="s">
        <v>2538</v>
      </c>
      <c r="D776">
        <f t="shared" si="24"/>
        <v>13.525</v>
      </c>
      <c r="E776">
        <f t="shared" si="25"/>
        <v>19847.300874000008</v>
      </c>
    </row>
    <row r="777" spans="1:5">
      <c r="A777" s="164">
        <v>30199</v>
      </c>
      <c r="B777" s="164" t="s">
        <v>1771</v>
      </c>
      <c r="C777" s="164" t="s">
        <v>2539</v>
      </c>
      <c r="D777">
        <f t="shared" si="24"/>
        <v>89.409499999999994</v>
      </c>
      <c r="E777">
        <f t="shared" si="25"/>
        <v>19847.300874000008</v>
      </c>
    </row>
    <row r="778" spans="1:5">
      <c r="A778" s="164">
        <v>30199</v>
      </c>
      <c r="B778" s="164" t="s">
        <v>1771</v>
      </c>
      <c r="C778" s="164" t="s">
        <v>2157</v>
      </c>
      <c r="D778">
        <f t="shared" si="24"/>
        <v>3.6</v>
      </c>
      <c r="E778">
        <f t="shared" si="25"/>
        <v>19847.300874000008</v>
      </c>
    </row>
    <row r="779" spans="1:5">
      <c r="A779" s="164">
        <v>30199</v>
      </c>
      <c r="B779" s="164" t="s">
        <v>1771</v>
      </c>
      <c r="C779" s="164" t="s">
        <v>2540</v>
      </c>
      <c r="D779">
        <f t="shared" si="24"/>
        <v>23.76</v>
      </c>
      <c r="E779">
        <f t="shared" si="25"/>
        <v>19847.300874000008</v>
      </c>
    </row>
    <row r="780" spans="1:5">
      <c r="A780" s="164">
        <v>30199</v>
      </c>
      <c r="B780" s="164" t="s">
        <v>1771</v>
      </c>
      <c r="C780" s="164" t="s">
        <v>2541</v>
      </c>
      <c r="D780">
        <f t="shared" si="24"/>
        <v>26.16</v>
      </c>
      <c r="E780">
        <f t="shared" si="25"/>
        <v>19847.300874000008</v>
      </c>
    </row>
    <row r="781" spans="1:5">
      <c r="A781" s="164">
        <v>30199</v>
      </c>
      <c r="B781" s="164" t="s">
        <v>1771</v>
      </c>
      <c r="C781" s="164" t="s">
        <v>1909</v>
      </c>
      <c r="D781">
        <f t="shared" si="24"/>
        <v>0</v>
      </c>
      <c r="E781">
        <f t="shared" si="25"/>
        <v>19847.300874000008</v>
      </c>
    </row>
    <row r="782" spans="1:5">
      <c r="A782" s="164">
        <v>30199</v>
      </c>
      <c r="B782" s="164" t="s">
        <v>1771</v>
      </c>
      <c r="C782" s="164" t="s">
        <v>2542</v>
      </c>
      <c r="D782">
        <f t="shared" si="24"/>
        <v>3.1522999999999999</v>
      </c>
      <c r="E782">
        <f t="shared" si="25"/>
        <v>19847.300874000008</v>
      </c>
    </row>
    <row r="783" spans="1:5">
      <c r="A783" s="164">
        <v>30199</v>
      </c>
      <c r="B783" s="164" t="s">
        <v>1771</v>
      </c>
      <c r="C783" s="164" t="s">
        <v>2543</v>
      </c>
      <c r="D783">
        <f t="shared" si="24"/>
        <v>5718.2897000000003</v>
      </c>
      <c r="E783">
        <f t="shared" si="25"/>
        <v>19847.300874000008</v>
      </c>
    </row>
    <row r="784" spans="1:5">
      <c r="A784" s="164">
        <v>30199</v>
      </c>
      <c r="B784" s="164" t="s">
        <v>1771</v>
      </c>
      <c r="C784" s="164" t="s">
        <v>2544</v>
      </c>
      <c r="D784">
        <f t="shared" si="24"/>
        <v>11.223800000000001</v>
      </c>
      <c r="E784">
        <f t="shared" si="25"/>
        <v>19847.300874000008</v>
      </c>
    </row>
    <row r="785" spans="1:5">
      <c r="A785" s="164">
        <v>30199</v>
      </c>
      <c r="B785" s="164" t="s">
        <v>1771</v>
      </c>
      <c r="C785" s="164" t="s">
        <v>2545</v>
      </c>
      <c r="D785">
        <f t="shared" si="24"/>
        <v>1.4303999999999999</v>
      </c>
      <c r="E785">
        <f t="shared" si="25"/>
        <v>19847.300874000008</v>
      </c>
    </row>
    <row r="786" spans="1:5">
      <c r="A786" s="164">
        <v>30199</v>
      </c>
      <c r="B786" s="164" t="s">
        <v>1771</v>
      </c>
      <c r="C786" s="164" t="s">
        <v>2546</v>
      </c>
      <c r="D786">
        <f t="shared" si="24"/>
        <v>36.130299999999998</v>
      </c>
      <c r="E786">
        <f t="shared" si="25"/>
        <v>19847.300874000008</v>
      </c>
    </row>
    <row r="787" spans="1:5">
      <c r="A787" s="164">
        <v>30199</v>
      </c>
      <c r="B787" s="164" t="s">
        <v>1771</v>
      </c>
      <c r="C787" s="164" t="s">
        <v>2547</v>
      </c>
      <c r="D787">
        <f t="shared" si="24"/>
        <v>20.578099999999999</v>
      </c>
      <c r="E787">
        <f t="shared" si="25"/>
        <v>19847.300874000008</v>
      </c>
    </row>
    <row r="788" spans="1:5">
      <c r="A788" s="164">
        <v>30199</v>
      </c>
      <c r="B788" s="164" t="s">
        <v>1771</v>
      </c>
      <c r="C788" s="164" t="s">
        <v>2548</v>
      </c>
      <c r="D788">
        <f t="shared" si="24"/>
        <v>70.752399999999994</v>
      </c>
      <c r="E788">
        <f t="shared" si="25"/>
        <v>19847.300874000008</v>
      </c>
    </row>
    <row r="789" spans="1:5">
      <c r="A789" s="164">
        <v>30199</v>
      </c>
      <c r="B789" s="164" t="s">
        <v>1771</v>
      </c>
      <c r="C789" s="164" t="s">
        <v>2549</v>
      </c>
      <c r="D789">
        <f t="shared" si="24"/>
        <v>49.5852</v>
      </c>
      <c r="E789">
        <f t="shared" si="25"/>
        <v>19847.300874000008</v>
      </c>
    </row>
    <row r="790" spans="1:5">
      <c r="A790" s="164">
        <v>30199</v>
      </c>
      <c r="B790" s="164" t="s">
        <v>1771</v>
      </c>
      <c r="C790" s="164" t="s">
        <v>2550</v>
      </c>
      <c r="D790">
        <f t="shared" si="24"/>
        <v>33.591799999999999</v>
      </c>
      <c r="E790">
        <f t="shared" si="25"/>
        <v>19847.300874000008</v>
      </c>
    </row>
    <row r="791" spans="1:5">
      <c r="A791" s="164">
        <v>30199</v>
      </c>
      <c r="B791" s="164" t="s">
        <v>1771</v>
      </c>
      <c r="C791" s="164" t="s">
        <v>2551</v>
      </c>
      <c r="D791">
        <f t="shared" si="24"/>
        <v>56.031799999999997</v>
      </c>
      <c r="E791">
        <f t="shared" si="25"/>
        <v>19847.300874000008</v>
      </c>
    </row>
    <row r="792" spans="1:5">
      <c r="A792" s="164">
        <v>30199</v>
      </c>
      <c r="B792" s="164" t="s">
        <v>1771</v>
      </c>
      <c r="C792" s="164" t="s">
        <v>2552</v>
      </c>
      <c r="D792">
        <f t="shared" si="24"/>
        <v>4.1501999999999999</v>
      </c>
      <c r="E792">
        <f t="shared" si="25"/>
        <v>19847.300874000008</v>
      </c>
    </row>
    <row r="793" spans="1:5">
      <c r="A793" s="164">
        <v>30199</v>
      </c>
      <c r="B793" s="164" t="s">
        <v>1771</v>
      </c>
      <c r="C793" s="164" t="s">
        <v>2553</v>
      </c>
      <c r="D793">
        <f t="shared" si="24"/>
        <v>4.8</v>
      </c>
      <c r="E793">
        <f t="shared" si="25"/>
        <v>19847.300874000008</v>
      </c>
    </row>
    <row r="794" spans="1:5">
      <c r="A794" s="164">
        <v>30199</v>
      </c>
      <c r="B794" s="164" t="s">
        <v>1771</v>
      </c>
      <c r="C794" s="164" t="s">
        <v>1909</v>
      </c>
      <c r="D794">
        <f t="shared" si="24"/>
        <v>0</v>
      </c>
      <c r="E794">
        <f t="shared" si="25"/>
        <v>19847.300874000008</v>
      </c>
    </row>
    <row r="795" spans="1:5">
      <c r="A795" s="164">
        <v>30199</v>
      </c>
      <c r="B795" s="164" t="s">
        <v>1771</v>
      </c>
      <c r="C795" s="164" t="s">
        <v>2554</v>
      </c>
      <c r="D795">
        <f t="shared" si="24"/>
        <v>6.24</v>
      </c>
      <c r="E795">
        <f t="shared" si="25"/>
        <v>19847.300874000008</v>
      </c>
    </row>
    <row r="796" spans="1:5">
      <c r="A796" s="164">
        <v>30199</v>
      </c>
      <c r="B796" s="164" t="s">
        <v>1771</v>
      </c>
      <c r="C796" s="164" t="s">
        <v>2555</v>
      </c>
      <c r="D796">
        <f t="shared" si="24"/>
        <v>6.72</v>
      </c>
      <c r="E796">
        <f t="shared" si="25"/>
        <v>19847.300874000008</v>
      </c>
    </row>
    <row r="797" spans="1:5">
      <c r="A797" s="164">
        <v>30199</v>
      </c>
      <c r="B797" s="164" t="s">
        <v>1771</v>
      </c>
      <c r="C797" s="164" t="s">
        <v>2556</v>
      </c>
      <c r="D797">
        <f t="shared" si="24"/>
        <v>150.30000000000001</v>
      </c>
      <c r="E797">
        <f t="shared" si="25"/>
        <v>19847.300874000008</v>
      </c>
    </row>
    <row r="798" spans="1:5">
      <c r="A798" s="164">
        <v>30199</v>
      </c>
      <c r="B798" s="164" t="s">
        <v>1771</v>
      </c>
      <c r="C798" s="164" t="s">
        <v>2557</v>
      </c>
      <c r="D798">
        <f t="shared" si="24"/>
        <v>2.6903000000000001</v>
      </c>
      <c r="E798">
        <f t="shared" si="25"/>
        <v>19847.300874000008</v>
      </c>
    </row>
    <row r="799" spans="1:5">
      <c r="A799" s="164">
        <v>30199</v>
      </c>
      <c r="B799" s="164" t="s">
        <v>1771</v>
      </c>
      <c r="C799" s="164" t="s">
        <v>2558</v>
      </c>
      <c r="D799">
        <f t="shared" si="24"/>
        <v>40.133800000000001</v>
      </c>
      <c r="E799">
        <f t="shared" si="25"/>
        <v>19847.300874000008</v>
      </c>
    </row>
    <row r="800" spans="1:5">
      <c r="A800" s="164">
        <v>30199</v>
      </c>
      <c r="B800" s="164" t="s">
        <v>1771</v>
      </c>
      <c r="C800" s="164" t="s">
        <v>2559</v>
      </c>
      <c r="D800">
        <f t="shared" si="24"/>
        <v>33.875599999999999</v>
      </c>
      <c r="E800">
        <f t="shared" si="25"/>
        <v>19847.300874000008</v>
      </c>
    </row>
    <row r="801" spans="1:5">
      <c r="A801" s="164">
        <v>30199</v>
      </c>
      <c r="B801" s="164" t="s">
        <v>1771</v>
      </c>
      <c r="C801" s="164" t="s">
        <v>2560</v>
      </c>
      <c r="D801">
        <f t="shared" si="24"/>
        <v>1.0035000000000001</v>
      </c>
      <c r="E801">
        <f t="shared" si="25"/>
        <v>19847.300874000008</v>
      </c>
    </row>
    <row r="802" spans="1:5">
      <c r="A802" s="164">
        <v>30199</v>
      </c>
      <c r="B802" s="164" t="s">
        <v>1771</v>
      </c>
      <c r="C802" s="164" t="s">
        <v>2561</v>
      </c>
      <c r="D802">
        <f t="shared" si="24"/>
        <v>17.378499999999999</v>
      </c>
      <c r="E802">
        <f t="shared" si="25"/>
        <v>19847.300874000008</v>
      </c>
    </row>
    <row r="803" spans="1:5">
      <c r="A803" s="164">
        <v>30199</v>
      </c>
      <c r="B803" s="164" t="s">
        <v>1771</v>
      </c>
      <c r="C803" s="164" t="s">
        <v>2562</v>
      </c>
      <c r="D803">
        <f t="shared" si="24"/>
        <v>37.818399999999997</v>
      </c>
      <c r="E803">
        <f t="shared" si="25"/>
        <v>19847.300874000008</v>
      </c>
    </row>
    <row r="804" spans="1:5">
      <c r="A804" s="164">
        <v>30199</v>
      </c>
      <c r="B804" s="164" t="s">
        <v>1771</v>
      </c>
      <c r="C804" s="164" t="s">
        <v>2563</v>
      </c>
      <c r="D804">
        <f t="shared" si="24"/>
        <v>13.580500000000001</v>
      </c>
      <c r="E804">
        <f t="shared" si="25"/>
        <v>19847.300874000008</v>
      </c>
    </row>
    <row r="805" spans="1:5">
      <c r="A805" s="164">
        <v>30199</v>
      </c>
      <c r="B805" s="164" t="s">
        <v>1771</v>
      </c>
      <c r="C805" s="164" t="s">
        <v>2564</v>
      </c>
      <c r="D805">
        <f t="shared" si="24"/>
        <v>7.5602</v>
      </c>
      <c r="E805">
        <f t="shared" si="25"/>
        <v>19847.300874000008</v>
      </c>
    </row>
    <row r="806" spans="1:5">
      <c r="A806" s="164">
        <v>30199</v>
      </c>
      <c r="B806" s="164" t="s">
        <v>1771</v>
      </c>
      <c r="C806" s="164" t="s">
        <v>2565</v>
      </c>
      <c r="D806">
        <f t="shared" si="24"/>
        <v>46.191299999999998</v>
      </c>
      <c r="E806">
        <f t="shared" si="25"/>
        <v>19847.300874000008</v>
      </c>
    </row>
    <row r="807" spans="1:5">
      <c r="A807" s="164">
        <v>30199</v>
      </c>
      <c r="B807" s="164" t="s">
        <v>1771</v>
      </c>
      <c r="C807" s="164" t="s">
        <v>1909</v>
      </c>
      <c r="D807">
        <f t="shared" si="24"/>
        <v>0</v>
      </c>
      <c r="E807">
        <f t="shared" si="25"/>
        <v>19847.300874000008</v>
      </c>
    </row>
    <row r="808" spans="1:5">
      <c r="A808" s="164">
        <v>30199</v>
      </c>
      <c r="B808" s="164" t="s">
        <v>1771</v>
      </c>
      <c r="C808" s="164" t="s">
        <v>2566</v>
      </c>
      <c r="D808">
        <f t="shared" si="24"/>
        <v>45.7498</v>
      </c>
      <c r="E808">
        <f t="shared" si="25"/>
        <v>19847.300874000008</v>
      </c>
    </row>
    <row r="809" spans="1:5">
      <c r="A809" s="164">
        <v>30199</v>
      </c>
      <c r="B809" s="164" t="s">
        <v>1771</v>
      </c>
      <c r="C809" s="164" t="s">
        <v>2567</v>
      </c>
      <c r="D809">
        <f t="shared" si="24"/>
        <v>86.464468000000011</v>
      </c>
      <c r="E809">
        <f t="shared" si="25"/>
        <v>19847.300874000008</v>
      </c>
    </row>
    <row r="810" spans="1:5">
      <c r="A810" s="164">
        <v>30199</v>
      </c>
      <c r="B810" s="164" t="s">
        <v>1771</v>
      </c>
      <c r="C810" s="164" t="s">
        <v>1909</v>
      </c>
      <c r="D810">
        <f t="shared" si="24"/>
        <v>0</v>
      </c>
      <c r="E810">
        <f t="shared" si="25"/>
        <v>19847.300874000008</v>
      </c>
    </row>
    <row r="811" spans="1:5">
      <c r="A811" s="164">
        <v>30199</v>
      </c>
      <c r="B811" s="164" t="s">
        <v>1771</v>
      </c>
      <c r="C811" s="164" t="s">
        <v>2568</v>
      </c>
      <c r="D811">
        <f t="shared" si="24"/>
        <v>12.1546</v>
      </c>
      <c r="E811">
        <f t="shared" si="25"/>
        <v>19847.300874000008</v>
      </c>
    </row>
    <row r="812" spans="1:5">
      <c r="A812" s="164">
        <v>30199</v>
      </c>
      <c r="B812" s="164" t="s">
        <v>1771</v>
      </c>
      <c r="C812" s="164" t="s">
        <v>2569</v>
      </c>
      <c r="D812">
        <f t="shared" si="24"/>
        <v>39.21</v>
      </c>
      <c r="E812">
        <f t="shared" si="25"/>
        <v>19847.300874000008</v>
      </c>
    </row>
    <row r="813" spans="1:5">
      <c r="A813" s="164">
        <v>30199</v>
      </c>
      <c r="B813" s="164" t="s">
        <v>1771</v>
      </c>
      <c r="C813" s="164" t="s">
        <v>2570</v>
      </c>
      <c r="D813">
        <f t="shared" si="24"/>
        <v>195.20269999999999</v>
      </c>
      <c r="E813">
        <f t="shared" si="25"/>
        <v>19847.300874000008</v>
      </c>
    </row>
    <row r="814" spans="1:5">
      <c r="A814" s="164">
        <v>30199</v>
      </c>
      <c r="B814" s="164" t="s">
        <v>1771</v>
      </c>
      <c r="C814" s="164" t="s">
        <v>2571</v>
      </c>
      <c r="D814">
        <f t="shared" si="24"/>
        <v>288.76595600000002</v>
      </c>
      <c r="E814">
        <f t="shared" si="25"/>
        <v>19847.300874000008</v>
      </c>
    </row>
    <row r="815" spans="1:5">
      <c r="A815" s="164">
        <v>30199</v>
      </c>
      <c r="B815" s="164" t="s">
        <v>1771</v>
      </c>
      <c r="C815" s="164" t="s">
        <v>2572</v>
      </c>
      <c r="D815">
        <f t="shared" si="24"/>
        <v>125</v>
      </c>
      <c r="E815">
        <f t="shared" si="25"/>
        <v>19847.300874000008</v>
      </c>
    </row>
    <row r="816" spans="1:5">
      <c r="A816" s="164">
        <v>30199</v>
      </c>
      <c r="B816" s="164" t="s">
        <v>1771</v>
      </c>
      <c r="C816" s="164" t="s">
        <v>2573</v>
      </c>
      <c r="D816">
        <f t="shared" si="24"/>
        <v>4.4501999999999997</v>
      </c>
      <c r="E816">
        <f t="shared" si="25"/>
        <v>19847.300874000008</v>
      </c>
    </row>
    <row r="817" spans="1:5">
      <c r="A817" s="164">
        <v>30199</v>
      </c>
      <c r="B817" s="164" t="s">
        <v>1771</v>
      </c>
      <c r="C817" s="164" t="s">
        <v>2574</v>
      </c>
      <c r="D817">
        <f t="shared" si="24"/>
        <v>19.440000000000001</v>
      </c>
      <c r="E817">
        <f t="shared" si="25"/>
        <v>19847.300874000008</v>
      </c>
    </row>
    <row r="818" spans="1:5">
      <c r="A818" s="164">
        <v>30199</v>
      </c>
      <c r="B818" s="164" t="s">
        <v>1771</v>
      </c>
      <c r="C818" s="164" t="s">
        <v>2575</v>
      </c>
      <c r="D818">
        <f t="shared" si="24"/>
        <v>99.682900000000004</v>
      </c>
      <c r="E818">
        <f t="shared" si="25"/>
        <v>19847.300874000008</v>
      </c>
    </row>
    <row r="819" spans="1:5">
      <c r="A819" s="164">
        <v>30199</v>
      </c>
      <c r="B819" s="164" t="s">
        <v>1771</v>
      </c>
      <c r="C819" s="164" t="s">
        <v>2576</v>
      </c>
      <c r="D819">
        <f t="shared" si="24"/>
        <v>156.11000000000001</v>
      </c>
      <c r="E819">
        <f t="shared" si="25"/>
        <v>19847.300874000008</v>
      </c>
    </row>
    <row r="820" spans="1:5">
      <c r="A820" s="164">
        <v>30199</v>
      </c>
      <c r="B820" s="164" t="s">
        <v>1771</v>
      </c>
      <c r="C820" s="164" t="s">
        <v>2577</v>
      </c>
      <c r="D820">
        <f t="shared" si="24"/>
        <v>139.19749999999999</v>
      </c>
      <c r="E820">
        <f t="shared" si="25"/>
        <v>19847.300874000008</v>
      </c>
    </row>
    <row r="821" spans="1:5">
      <c r="A821" s="164">
        <v>30199</v>
      </c>
      <c r="B821" s="164" t="s">
        <v>1771</v>
      </c>
      <c r="C821" s="164" t="s">
        <v>2578</v>
      </c>
      <c r="D821">
        <f t="shared" si="24"/>
        <v>25.274799999999999</v>
      </c>
      <c r="E821">
        <f t="shared" si="25"/>
        <v>19847.300874000008</v>
      </c>
    </row>
    <row r="822" spans="1:5">
      <c r="A822" s="164">
        <v>30199</v>
      </c>
      <c r="B822" s="164" t="s">
        <v>1771</v>
      </c>
      <c r="C822" s="164" t="s">
        <v>2579</v>
      </c>
      <c r="D822">
        <f t="shared" si="24"/>
        <v>6.7590000000000003</v>
      </c>
      <c r="E822">
        <f t="shared" si="25"/>
        <v>19847.300874000008</v>
      </c>
    </row>
    <row r="823" spans="1:5">
      <c r="A823" s="164">
        <v>30199</v>
      </c>
      <c r="B823" s="164" t="s">
        <v>1771</v>
      </c>
      <c r="C823" s="164" t="s">
        <v>2580</v>
      </c>
      <c r="D823">
        <f t="shared" si="24"/>
        <v>28.493500000000001</v>
      </c>
      <c r="E823">
        <f t="shared" si="25"/>
        <v>19847.300874000008</v>
      </c>
    </row>
    <row r="824" spans="1:5">
      <c r="A824" s="164">
        <v>30199</v>
      </c>
      <c r="B824" s="164" t="s">
        <v>1771</v>
      </c>
      <c r="C824" s="164" t="s">
        <v>2581</v>
      </c>
      <c r="D824">
        <f t="shared" si="24"/>
        <v>159.53576000000001</v>
      </c>
      <c r="E824">
        <f t="shared" si="25"/>
        <v>19847.300874000008</v>
      </c>
    </row>
    <row r="825" spans="1:5">
      <c r="A825" s="164">
        <v>30199</v>
      </c>
      <c r="B825" s="164" t="s">
        <v>1771</v>
      </c>
      <c r="C825" s="164" t="s">
        <v>1909</v>
      </c>
      <c r="D825">
        <f t="shared" si="24"/>
        <v>0</v>
      </c>
      <c r="E825">
        <f t="shared" si="25"/>
        <v>19847.300874000008</v>
      </c>
    </row>
    <row r="826" spans="1:5">
      <c r="A826" s="164">
        <v>30199</v>
      </c>
      <c r="B826" s="164" t="s">
        <v>1771</v>
      </c>
      <c r="C826" s="164" t="s">
        <v>2582</v>
      </c>
      <c r="D826">
        <f t="shared" si="24"/>
        <v>11.295299999999999</v>
      </c>
      <c r="E826">
        <f t="shared" si="25"/>
        <v>19847.300874000008</v>
      </c>
    </row>
    <row r="827" spans="1:5">
      <c r="A827" s="164">
        <v>30199</v>
      </c>
      <c r="B827" s="164" t="s">
        <v>1771</v>
      </c>
      <c r="C827" s="164" t="s">
        <v>2583</v>
      </c>
      <c r="D827">
        <f t="shared" si="24"/>
        <v>48.856699999999996</v>
      </c>
      <c r="E827">
        <f t="shared" si="25"/>
        <v>19847.300874000008</v>
      </c>
    </row>
    <row r="828" spans="1:5">
      <c r="A828" s="164">
        <v>30199</v>
      </c>
      <c r="B828" s="164" t="s">
        <v>1771</v>
      </c>
      <c r="C828" s="164" t="s">
        <v>2584</v>
      </c>
      <c r="D828">
        <f t="shared" si="24"/>
        <v>1000</v>
      </c>
      <c r="E828">
        <f t="shared" si="25"/>
        <v>19847.300874000008</v>
      </c>
    </row>
    <row r="829" spans="1:5">
      <c r="A829" s="164">
        <v>30199</v>
      </c>
      <c r="B829" s="164" t="s">
        <v>1771</v>
      </c>
      <c r="C829" s="164" t="s">
        <v>2585</v>
      </c>
      <c r="D829">
        <f t="shared" si="24"/>
        <v>8.0630000000000006</v>
      </c>
      <c r="E829">
        <f t="shared" si="25"/>
        <v>19847.300874000008</v>
      </c>
    </row>
    <row r="830" spans="1:5">
      <c r="A830" s="164">
        <v>30199</v>
      </c>
      <c r="B830" s="164" t="s">
        <v>1771</v>
      </c>
      <c r="C830" s="164" t="s">
        <v>2586</v>
      </c>
      <c r="D830">
        <f t="shared" si="24"/>
        <v>1063.1856890000001</v>
      </c>
      <c r="E830">
        <f t="shared" si="25"/>
        <v>19847.300874000008</v>
      </c>
    </row>
    <row r="831" spans="1:5">
      <c r="A831" s="164">
        <v>30199</v>
      </c>
      <c r="B831" s="164" t="s">
        <v>1771</v>
      </c>
      <c r="C831" s="164" t="s">
        <v>2587</v>
      </c>
      <c r="D831">
        <f t="shared" si="24"/>
        <v>196.60401200000001</v>
      </c>
      <c r="E831">
        <f t="shared" si="25"/>
        <v>19847.300874000008</v>
      </c>
    </row>
    <row r="832" spans="1:5">
      <c r="A832" s="164">
        <v>30199</v>
      </c>
      <c r="B832" s="164" t="s">
        <v>1771</v>
      </c>
      <c r="C832" s="164" t="s">
        <v>2588</v>
      </c>
      <c r="D832">
        <f t="shared" si="24"/>
        <v>23.266100000000002</v>
      </c>
      <c r="E832">
        <f t="shared" si="25"/>
        <v>19847.300874000008</v>
      </c>
    </row>
    <row r="833" spans="1:5">
      <c r="A833" s="164">
        <v>30199</v>
      </c>
      <c r="B833" s="164" t="s">
        <v>1771</v>
      </c>
      <c r="C833" s="164" t="s">
        <v>2589</v>
      </c>
      <c r="D833">
        <f t="shared" si="24"/>
        <v>83.037199999999999</v>
      </c>
      <c r="E833">
        <f t="shared" si="25"/>
        <v>19847.300874000008</v>
      </c>
    </row>
    <row r="834" spans="1:5">
      <c r="A834" s="164">
        <v>30199</v>
      </c>
      <c r="B834" s="164" t="s">
        <v>1771</v>
      </c>
      <c r="C834" s="164" t="s">
        <v>2590</v>
      </c>
      <c r="D834">
        <f t="shared" si="24"/>
        <v>1330</v>
      </c>
      <c r="E834">
        <f t="shared" si="25"/>
        <v>19847.300874000008</v>
      </c>
    </row>
    <row r="835" spans="1:5">
      <c r="A835" s="164">
        <v>30199</v>
      </c>
      <c r="B835" s="164" t="s">
        <v>1771</v>
      </c>
      <c r="C835" s="164" t="s">
        <v>2591</v>
      </c>
      <c r="D835">
        <f t="shared" si="24"/>
        <v>16.23</v>
      </c>
      <c r="E835">
        <f t="shared" si="25"/>
        <v>19847.300874000008</v>
      </c>
    </row>
    <row r="836" spans="1:5">
      <c r="A836" s="164">
        <v>30199</v>
      </c>
      <c r="B836" s="164" t="s">
        <v>1771</v>
      </c>
      <c r="C836" s="164" t="s">
        <v>2592</v>
      </c>
      <c r="D836">
        <f t="shared" si="24"/>
        <v>27.385899999999999</v>
      </c>
      <c r="E836">
        <f t="shared" si="25"/>
        <v>19847.300874000008</v>
      </c>
    </row>
    <row r="837" spans="1:5">
      <c r="A837" s="164">
        <v>30199</v>
      </c>
      <c r="B837" s="164" t="s">
        <v>1771</v>
      </c>
      <c r="C837" s="164" t="s">
        <v>2593</v>
      </c>
      <c r="D837">
        <f t="shared" si="24"/>
        <v>39.326000000000001</v>
      </c>
      <c r="E837">
        <f t="shared" si="25"/>
        <v>19847.300874000008</v>
      </c>
    </row>
    <row r="838" spans="1:5">
      <c r="A838" s="164">
        <v>30199</v>
      </c>
      <c r="B838" s="164" t="s">
        <v>1771</v>
      </c>
      <c r="C838" s="164" t="s">
        <v>2594</v>
      </c>
      <c r="D838">
        <f t="shared" ref="D838:D901" si="26">C838/10000</f>
        <v>10.08</v>
      </c>
      <c r="E838">
        <f t="shared" ref="E838:E901" si="27">SUMIF(A:A,A838,D:D)</f>
        <v>19847.300874000008</v>
      </c>
    </row>
    <row r="839" spans="1:5">
      <c r="A839" s="164">
        <v>30199</v>
      </c>
      <c r="B839" s="164" t="s">
        <v>1771</v>
      </c>
      <c r="C839" s="164" t="s">
        <v>2595</v>
      </c>
      <c r="D839">
        <f t="shared" si="26"/>
        <v>21.495200000000001</v>
      </c>
      <c r="E839">
        <f t="shared" si="27"/>
        <v>19847.300874000008</v>
      </c>
    </row>
    <row r="840" spans="1:5">
      <c r="A840" s="164">
        <v>30199</v>
      </c>
      <c r="B840" s="164" t="s">
        <v>1771</v>
      </c>
      <c r="C840" s="164" t="s">
        <v>2596</v>
      </c>
      <c r="D840">
        <f t="shared" si="26"/>
        <v>7.58</v>
      </c>
      <c r="E840">
        <f t="shared" si="27"/>
        <v>19847.300874000008</v>
      </c>
    </row>
    <row r="841" spans="1:5">
      <c r="A841" s="164">
        <v>30199</v>
      </c>
      <c r="B841" s="164" t="s">
        <v>1771</v>
      </c>
      <c r="C841" s="164" t="s">
        <v>2597</v>
      </c>
      <c r="D841">
        <f t="shared" si="26"/>
        <v>5.52</v>
      </c>
      <c r="E841">
        <f t="shared" si="27"/>
        <v>19847.300874000008</v>
      </c>
    </row>
    <row r="842" spans="1:5">
      <c r="A842" s="164">
        <v>30199</v>
      </c>
      <c r="B842" s="164" t="s">
        <v>1771</v>
      </c>
      <c r="C842" s="164" t="s">
        <v>2598</v>
      </c>
      <c r="D842">
        <f t="shared" si="26"/>
        <v>18.239999999999998</v>
      </c>
      <c r="E842">
        <f t="shared" si="27"/>
        <v>19847.300874000008</v>
      </c>
    </row>
    <row r="843" spans="1:5">
      <c r="A843" s="164">
        <v>30199</v>
      </c>
      <c r="B843" s="164" t="s">
        <v>1771</v>
      </c>
      <c r="C843" s="164" t="s">
        <v>1909</v>
      </c>
      <c r="D843">
        <f t="shared" si="26"/>
        <v>0</v>
      </c>
      <c r="E843">
        <f t="shared" si="27"/>
        <v>19847.300874000008</v>
      </c>
    </row>
    <row r="844" spans="1:5">
      <c r="A844" s="164">
        <v>30199</v>
      </c>
      <c r="B844" s="164" t="s">
        <v>1771</v>
      </c>
      <c r="C844" s="164" t="s">
        <v>2599</v>
      </c>
      <c r="D844">
        <f t="shared" si="26"/>
        <v>575.78930000000003</v>
      </c>
      <c r="E844">
        <f t="shared" si="27"/>
        <v>19847.300874000008</v>
      </c>
    </row>
    <row r="845" spans="1:5">
      <c r="A845" s="164">
        <v>30199</v>
      </c>
      <c r="B845" s="164" t="s">
        <v>1771</v>
      </c>
      <c r="C845" s="164" t="s">
        <v>2600</v>
      </c>
      <c r="D845">
        <f t="shared" si="26"/>
        <v>37.511200000000002</v>
      </c>
      <c r="E845">
        <f t="shared" si="27"/>
        <v>19847.300874000008</v>
      </c>
    </row>
    <row r="846" spans="1:5">
      <c r="A846" s="164">
        <v>30199</v>
      </c>
      <c r="B846" s="164" t="s">
        <v>1771</v>
      </c>
      <c r="C846" s="164" t="s">
        <v>2601</v>
      </c>
      <c r="D846">
        <f t="shared" si="26"/>
        <v>4.9633000000000003</v>
      </c>
      <c r="E846">
        <f t="shared" si="27"/>
        <v>19847.300874000008</v>
      </c>
    </row>
    <row r="847" spans="1:5">
      <c r="A847" s="164">
        <v>30199</v>
      </c>
      <c r="B847" s="164" t="s">
        <v>1771</v>
      </c>
      <c r="C847" s="164" t="s">
        <v>2602</v>
      </c>
      <c r="D847">
        <f t="shared" si="26"/>
        <v>134.8022</v>
      </c>
      <c r="E847">
        <f t="shared" si="27"/>
        <v>19847.300874000008</v>
      </c>
    </row>
    <row r="848" spans="1:5">
      <c r="A848" s="164">
        <v>30199</v>
      </c>
      <c r="B848" s="164" t="s">
        <v>1771</v>
      </c>
      <c r="C848" s="164" t="s">
        <v>2603</v>
      </c>
      <c r="D848">
        <f t="shared" si="26"/>
        <v>33.146900000000002</v>
      </c>
      <c r="E848">
        <f t="shared" si="27"/>
        <v>19847.300874000008</v>
      </c>
    </row>
    <row r="849" spans="1:5">
      <c r="A849" s="164">
        <v>30199</v>
      </c>
      <c r="B849" s="164" t="s">
        <v>1771</v>
      </c>
      <c r="C849" s="164" t="s">
        <v>2604</v>
      </c>
      <c r="D849">
        <f t="shared" si="26"/>
        <v>4.6757999999999997</v>
      </c>
      <c r="E849">
        <f t="shared" si="27"/>
        <v>19847.300874000008</v>
      </c>
    </row>
    <row r="850" spans="1:5">
      <c r="A850" s="164">
        <v>30199</v>
      </c>
      <c r="B850" s="164" t="s">
        <v>1771</v>
      </c>
      <c r="C850" s="164" t="s">
        <v>2605</v>
      </c>
      <c r="D850">
        <f t="shared" si="26"/>
        <v>120.9704</v>
      </c>
      <c r="E850">
        <f t="shared" si="27"/>
        <v>19847.300874000008</v>
      </c>
    </row>
    <row r="851" spans="1:5">
      <c r="A851" s="164">
        <v>30199</v>
      </c>
      <c r="B851" s="164" t="s">
        <v>1771</v>
      </c>
      <c r="C851" s="164" t="s">
        <v>2606</v>
      </c>
      <c r="D851">
        <f t="shared" si="26"/>
        <v>973.58756400000004</v>
      </c>
      <c r="E851">
        <f t="shared" si="27"/>
        <v>19847.300874000008</v>
      </c>
    </row>
    <row r="852" spans="1:5">
      <c r="A852" s="164">
        <v>30199</v>
      </c>
      <c r="B852" s="164" t="s">
        <v>1771</v>
      </c>
      <c r="C852" s="164" t="s">
        <v>2607</v>
      </c>
      <c r="D852">
        <f t="shared" si="26"/>
        <v>70.606364999999997</v>
      </c>
      <c r="E852">
        <f t="shared" si="27"/>
        <v>19847.300874000008</v>
      </c>
    </row>
    <row r="853" spans="1:5">
      <c r="A853" s="164">
        <v>30199</v>
      </c>
      <c r="B853" s="164" t="s">
        <v>1771</v>
      </c>
      <c r="C853" s="164" t="s">
        <v>2608</v>
      </c>
      <c r="D853">
        <f t="shared" si="26"/>
        <v>116.69750000000001</v>
      </c>
      <c r="E853">
        <f t="shared" si="27"/>
        <v>19847.300874000008</v>
      </c>
    </row>
    <row r="854" spans="1:5">
      <c r="A854" s="164">
        <v>30199</v>
      </c>
      <c r="B854" s="164" t="s">
        <v>1771</v>
      </c>
      <c r="C854" s="164" t="s">
        <v>2609</v>
      </c>
      <c r="D854">
        <f t="shared" si="26"/>
        <v>74.705500000000001</v>
      </c>
      <c r="E854">
        <f t="shared" si="27"/>
        <v>19847.300874000008</v>
      </c>
    </row>
    <row r="855" spans="1:5">
      <c r="A855" s="164">
        <v>30199</v>
      </c>
      <c r="B855" s="164" t="s">
        <v>1771</v>
      </c>
      <c r="C855" s="164" t="s">
        <v>2610</v>
      </c>
      <c r="D855">
        <f t="shared" si="26"/>
        <v>21.140699999999999</v>
      </c>
      <c r="E855">
        <f t="shared" si="27"/>
        <v>19847.300874000008</v>
      </c>
    </row>
    <row r="856" spans="1:5">
      <c r="A856" s="164">
        <v>30199</v>
      </c>
      <c r="B856" s="164" t="s">
        <v>1771</v>
      </c>
      <c r="C856" s="164" t="s">
        <v>2611</v>
      </c>
      <c r="D856">
        <f t="shared" si="26"/>
        <v>86.7</v>
      </c>
      <c r="E856">
        <f t="shared" si="27"/>
        <v>19847.300874000008</v>
      </c>
    </row>
    <row r="857" spans="1:5">
      <c r="A857" s="164">
        <v>30199</v>
      </c>
      <c r="B857" s="164" t="s">
        <v>1771</v>
      </c>
      <c r="C857" s="164" t="s">
        <v>2612</v>
      </c>
      <c r="D857">
        <f t="shared" si="26"/>
        <v>62.857999999999997</v>
      </c>
      <c r="E857">
        <f t="shared" si="27"/>
        <v>19847.300874000008</v>
      </c>
    </row>
    <row r="858" spans="1:5">
      <c r="A858" s="164">
        <v>30199</v>
      </c>
      <c r="B858" s="164" t="s">
        <v>1771</v>
      </c>
      <c r="C858" s="164" t="s">
        <v>2613</v>
      </c>
      <c r="D858">
        <f t="shared" si="26"/>
        <v>6.3775000000000004</v>
      </c>
      <c r="E858">
        <f t="shared" si="27"/>
        <v>19847.300874000008</v>
      </c>
    </row>
    <row r="859" spans="1:5">
      <c r="A859" s="164">
        <v>30199</v>
      </c>
      <c r="B859" s="164" t="s">
        <v>1771</v>
      </c>
      <c r="C859" s="164" t="s">
        <v>2614</v>
      </c>
      <c r="D859">
        <f t="shared" si="26"/>
        <v>170.87010000000001</v>
      </c>
      <c r="E859">
        <f t="shared" si="27"/>
        <v>19847.300874000008</v>
      </c>
    </row>
    <row r="860" spans="1:5">
      <c r="A860" s="164">
        <v>30199</v>
      </c>
      <c r="B860" s="164" t="s">
        <v>1771</v>
      </c>
      <c r="C860" s="164" t="s">
        <v>2615</v>
      </c>
      <c r="D860">
        <f t="shared" si="26"/>
        <v>14.9016</v>
      </c>
      <c r="E860">
        <f t="shared" si="27"/>
        <v>19847.300874000008</v>
      </c>
    </row>
    <row r="861" spans="1:5">
      <c r="A861" s="164">
        <v>30199</v>
      </c>
      <c r="B861" s="164" t="s">
        <v>1771</v>
      </c>
      <c r="C861" s="164" t="s">
        <v>2616</v>
      </c>
      <c r="D861">
        <f t="shared" si="26"/>
        <v>25.2</v>
      </c>
      <c r="E861">
        <f t="shared" si="27"/>
        <v>19847.300874000008</v>
      </c>
    </row>
    <row r="862" spans="1:5">
      <c r="A862" s="164">
        <v>30199</v>
      </c>
      <c r="B862" s="164" t="s">
        <v>1771</v>
      </c>
      <c r="C862" s="164" t="s">
        <v>2617</v>
      </c>
      <c r="D862">
        <f t="shared" si="26"/>
        <v>29.52</v>
      </c>
      <c r="E862">
        <f t="shared" si="27"/>
        <v>19847.300874000008</v>
      </c>
    </row>
    <row r="863" spans="1:5">
      <c r="A863" s="164">
        <v>30199</v>
      </c>
      <c r="B863" s="164" t="s">
        <v>1771</v>
      </c>
      <c r="C863" s="164" t="s">
        <v>2618</v>
      </c>
      <c r="D863">
        <f t="shared" si="26"/>
        <v>9.6</v>
      </c>
      <c r="E863">
        <f t="shared" si="27"/>
        <v>19847.300874000008</v>
      </c>
    </row>
    <row r="864" spans="1:5">
      <c r="A864" s="164">
        <v>30199</v>
      </c>
      <c r="B864" s="164" t="s">
        <v>1771</v>
      </c>
      <c r="C864" s="164" t="s">
        <v>2619</v>
      </c>
      <c r="D864">
        <f t="shared" si="26"/>
        <v>13.68</v>
      </c>
      <c r="E864">
        <f t="shared" si="27"/>
        <v>19847.300874000008</v>
      </c>
    </row>
    <row r="865" spans="1:5">
      <c r="A865" s="164">
        <v>30199</v>
      </c>
      <c r="B865" s="164" t="s">
        <v>1771</v>
      </c>
      <c r="C865" s="164" t="s">
        <v>2620</v>
      </c>
      <c r="D865">
        <f t="shared" si="26"/>
        <v>10.32</v>
      </c>
      <c r="E865">
        <f t="shared" si="27"/>
        <v>19847.300874000008</v>
      </c>
    </row>
    <row r="866" spans="1:5">
      <c r="A866" s="164">
        <v>30199</v>
      </c>
      <c r="B866" s="164" t="s">
        <v>1771</v>
      </c>
      <c r="C866" s="164" t="s">
        <v>1909</v>
      </c>
      <c r="D866">
        <f t="shared" si="26"/>
        <v>0</v>
      </c>
      <c r="E866">
        <f t="shared" si="27"/>
        <v>19847.300874000008</v>
      </c>
    </row>
    <row r="867" spans="1:5">
      <c r="A867" s="164">
        <v>30199</v>
      </c>
      <c r="B867" s="164" t="s">
        <v>1771</v>
      </c>
      <c r="C867" s="164" t="s">
        <v>2621</v>
      </c>
      <c r="D867">
        <f t="shared" si="26"/>
        <v>19.379300000000001</v>
      </c>
      <c r="E867">
        <f t="shared" si="27"/>
        <v>19847.300874000008</v>
      </c>
    </row>
    <row r="868" spans="1:5">
      <c r="A868" s="164">
        <v>30199</v>
      </c>
      <c r="B868" s="164" t="s">
        <v>1771</v>
      </c>
      <c r="C868" s="164" t="s">
        <v>2622</v>
      </c>
      <c r="D868">
        <f t="shared" si="26"/>
        <v>8.8656000000000006</v>
      </c>
      <c r="E868">
        <f t="shared" si="27"/>
        <v>19847.300874000008</v>
      </c>
    </row>
    <row r="869" spans="1:5">
      <c r="A869" s="164">
        <v>30199</v>
      </c>
      <c r="B869" s="164" t="s">
        <v>1771</v>
      </c>
      <c r="C869" s="164" t="s">
        <v>2623</v>
      </c>
      <c r="D869">
        <f t="shared" si="26"/>
        <v>38.875700000000002</v>
      </c>
      <c r="E869">
        <f t="shared" si="27"/>
        <v>19847.300874000008</v>
      </c>
    </row>
    <row r="870" spans="1:5">
      <c r="A870" s="164">
        <v>30199</v>
      </c>
      <c r="B870" s="164" t="s">
        <v>1771</v>
      </c>
      <c r="C870" s="164" t="s">
        <v>2624</v>
      </c>
      <c r="D870">
        <f t="shared" si="26"/>
        <v>32.048259999999999</v>
      </c>
      <c r="E870">
        <f t="shared" si="27"/>
        <v>19847.300874000008</v>
      </c>
    </row>
    <row r="871" spans="1:5">
      <c r="A871" s="164">
        <v>30199</v>
      </c>
      <c r="B871" s="164" t="s">
        <v>1771</v>
      </c>
      <c r="C871" s="164" t="s">
        <v>2625</v>
      </c>
      <c r="D871">
        <f t="shared" si="26"/>
        <v>61.037031999999996</v>
      </c>
      <c r="E871">
        <f t="shared" si="27"/>
        <v>19847.300874000008</v>
      </c>
    </row>
    <row r="872" spans="1:5">
      <c r="A872" s="164">
        <v>30199</v>
      </c>
      <c r="B872" s="164" t="s">
        <v>1771</v>
      </c>
      <c r="C872" s="164" t="s">
        <v>2626</v>
      </c>
      <c r="D872">
        <f t="shared" si="26"/>
        <v>102.265512</v>
      </c>
      <c r="E872">
        <f t="shared" si="27"/>
        <v>19847.300874000008</v>
      </c>
    </row>
    <row r="873" spans="1:5">
      <c r="A873" s="164">
        <v>30199</v>
      </c>
      <c r="B873" s="164" t="s">
        <v>1771</v>
      </c>
      <c r="C873" s="164" t="s">
        <v>2627</v>
      </c>
      <c r="D873">
        <f t="shared" si="26"/>
        <v>7.883</v>
      </c>
      <c r="E873">
        <f t="shared" si="27"/>
        <v>19847.300874000008</v>
      </c>
    </row>
    <row r="874" spans="1:5">
      <c r="A874" s="164">
        <v>30199</v>
      </c>
      <c r="B874" s="164" t="s">
        <v>1771</v>
      </c>
      <c r="C874" s="164" t="s">
        <v>2628</v>
      </c>
      <c r="D874">
        <f t="shared" si="26"/>
        <v>197.71960000000001</v>
      </c>
      <c r="E874">
        <f t="shared" si="27"/>
        <v>19847.300874000008</v>
      </c>
    </row>
    <row r="875" spans="1:5">
      <c r="A875" s="164">
        <v>30199</v>
      </c>
      <c r="B875" s="164" t="s">
        <v>1771</v>
      </c>
      <c r="C875" s="164" t="s">
        <v>2629</v>
      </c>
      <c r="D875">
        <f t="shared" si="26"/>
        <v>3.1547999999999998</v>
      </c>
      <c r="E875">
        <f t="shared" si="27"/>
        <v>19847.300874000008</v>
      </c>
    </row>
    <row r="876" spans="1:5">
      <c r="A876" s="164">
        <v>30199</v>
      </c>
      <c r="B876" s="164" t="s">
        <v>1771</v>
      </c>
      <c r="C876" s="164" t="s">
        <v>2630</v>
      </c>
      <c r="D876">
        <f t="shared" si="26"/>
        <v>37.166600000000003</v>
      </c>
      <c r="E876">
        <f t="shared" si="27"/>
        <v>19847.300874000008</v>
      </c>
    </row>
    <row r="877" spans="1:5">
      <c r="A877" s="164">
        <v>30199</v>
      </c>
      <c r="B877" s="164" t="s">
        <v>1771</v>
      </c>
      <c r="C877" s="164" t="s">
        <v>2631</v>
      </c>
      <c r="D877">
        <f t="shared" si="26"/>
        <v>59.061999999999998</v>
      </c>
      <c r="E877">
        <f t="shared" si="27"/>
        <v>19847.300874000008</v>
      </c>
    </row>
    <row r="878" spans="1:5">
      <c r="A878" s="164">
        <v>30199</v>
      </c>
      <c r="B878" s="164" t="s">
        <v>1771</v>
      </c>
      <c r="C878" s="164" t="s">
        <v>2632</v>
      </c>
      <c r="D878">
        <f t="shared" si="26"/>
        <v>407.98323399999998</v>
      </c>
      <c r="E878">
        <f t="shared" si="27"/>
        <v>19847.300874000008</v>
      </c>
    </row>
    <row r="879" spans="1:5">
      <c r="A879" s="164">
        <v>30199</v>
      </c>
      <c r="B879" s="164" t="s">
        <v>1771</v>
      </c>
      <c r="C879" s="164" t="s">
        <v>2633</v>
      </c>
      <c r="D879">
        <f t="shared" si="26"/>
        <v>73.457107999999991</v>
      </c>
      <c r="E879">
        <f t="shared" si="27"/>
        <v>19847.300874000008</v>
      </c>
    </row>
    <row r="880" spans="1:5">
      <c r="A880" s="164">
        <v>30199</v>
      </c>
      <c r="B880" s="164" t="s">
        <v>1771</v>
      </c>
      <c r="C880" s="164" t="s">
        <v>2634</v>
      </c>
      <c r="D880">
        <f t="shared" si="26"/>
        <v>174.8</v>
      </c>
      <c r="E880">
        <f t="shared" si="27"/>
        <v>19847.300874000008</v>
      </c>
    </row>
    <row r="881" spans="1:5">
      <c r="A881" s="164">
        <v>30199</v>
      </c>
      <c r="B881" s="164" t="s">
        <v>1771</v>
      </c>
      <c r="C881" s="164" t="s">
        <v>2635</v>
      </c>
      <c r="D881">
        <f t="shared" si="26"/>
        <v>651.95579999999995</v>
      </c>
      <c r="E881">
        <f t="shared" si="27"/>
        <v>19847.300874000008</v>
      </c>
    </row>
    <row r="882" spans="1:5">
      <c r="A882" s="164">
        <v>30199</v>
      </c>
      <c r="B882" s="164" t="s">
        <v>1771</v>
      </c>
      <c r="C882" s="164" t="s">
        <v>2636</v>
      </c>
      <c r="D882">
        <f t="shared" si="26"/>
        <v>32.951700000000002</v>
      </c>
      <c r="E882">
        <f t="shared" si="27"/>
        <v>19847.300874000008</v>
      </c>
    </row>
    <row r="883" spans="1:5">
      <c r="A883" s="164">
        <v>30199</v>
      </c>
      <c r="B883" s="164" t="s">
        <v>1771</v>
      </c>
      <c r="C883" s="164" t="s">
        <v>2637</v>
      </c>
      <c r="D883">
        <f t="shared" si="26"/>
        <v>72.8</v>
      </c>
      <c r="E883">
        <f t="shared" si="27"/>
        <v>19847.300874000008</v>
      </c>
    </row>
    <row r="884" spans="1:5">
      <c r="A884" s="164">
        <v>30199</v>
      </c>
      <c r="B884" s="164" t="s">
        <v>1771</v>
      </c>
      <c r="C884" s="164" t="s">
        <v>2638</v>
      </c>
      <c r="D884">
        <f t="shared" si="26"/>
        <v>19.528300000000002</v>
      </c>
      <c r="E884">
        <f t="shared" si="27"/>
        <v>19847.300874000008</v>
      </c>
    </row>
    <row r="885" spans="1:5">
      <c r="A885" s="164">
        <v>30199</v>
      </c>
      <c r="B885" s="164" t="s">
        <v>1771</v>
      </c>
      <c r="C885" s="164" t="s">
        <v>1909</v>
      </c>
      <c r="D885">
        <f t="shared" si="26"/>
        <v>0</v>
      </c>
      <c r="E885">
        <f t="shared" si="27"/>
        <v>19847.300874000008</v>
      </c>
    </row>
    <row r="886" spans="1:5">
      <c r="A886" s="164">
        <v>30199</v>
      </c>
      <c r="B886" s="164" t="s">
        <v>1771</v>
      </c>
      <c r="C886" s="164" t="s">
        <v>1909</v>
      </c>
      <c r="D886">
        <f t="shared" si="26"/>
        <v>0</v>
      </c>
      <c r="E886">
        <f t="shared" si="27"/>
        <v>19847.300874000008</v>
      </c>
    </row>
    <row r="887" spans="1:5">
      <c r="A887" s="164">
        <v>30199</v>
      </c>
      <c r="B887" s="164" t="s">
        <v>1771</v>
      </c>
      <c r="C887" s="164" t="s">
        <v>1909</v>
      </c>
      <c r="D887">
        <f t="shared" si="26"/>
        <v>0</v>
      </c>
      <c r="E887">
        <f t="shared" si="27"/>
        <v>19847.300874000008</v>
      </c>
    </row>
    <row r="888" spans="1:5">
      <c r="A888" s="164">
        <v>30199</v>
      </c>
      <c r="B888" s="164" t="s">
        <v>1771</v>
      </c>
      <c r="C888" s="164" t="s">
        <v>2639</v>
      </c>
      <c r="D888">
        <f t="shared" si="26"/>
        <v>17.52</v>
      </c>
      <c r="E888">
        <f t="shared" si="27"/>
        <v>19847.300874000008</v>
      </c>
    </row>
    <row r="889" spans="1:5">
      <c r="A889" s="164">
        <v>30199</v>
      </c>
      <c r="B889" s="164" t="s">
        <v>1771</v>
      </c>
      <c r="C889" s="164" t="s">
        <v>2640</v>
      </c>
      <c r="D889">
        <f t="shared" si="26"/>
        <v>1.68</v>
      </c>
      <c r="E889">
        <f t="shared" si="27"/>
        <v>19847.300874000008</v>
      </c>
    </row>
    <row r="890" spans="1:5">
      <c r="A890" s="164">
        <v>30199</v>
      </c>
      <c r="B890" s="164" t="s">
        <v>1771</v>
      </c>
      <c r="C890" s="164" t="s">
        <v>1909</v>
      </c>
      <c r="D890">
        <f t="shared" si="26"/>
        <v>0</v>
      </c>
      <c r="E890">
        <f t="shared" si="27"/>
        <v>19847.300874000008</v>
      </c>
    </row>
    <row r="891" spans="1:5">
      <c r="A891" s="164">
        <v>30199</v>
      </c>
      <c r="B891" s="164" t="s">
        <v>1771</v>
      </c>
      <c r="C891" s="164" t="s">
        <v>2641</v>
      </c>
      <c r="D891">
        <f t="shared" si="26"/>
        <v>30.72</v>
      </c>
      <c r="E891">
        <f t="shared" si="27"/>
        <v>19847.300874000008</v>
      </c>
    </row>
    <row r="892" spans="1:5">
      <c r="A892" s="164">
        <v>30199</v>
      </c>
      <c r="B892" s="164" t="s">
        <v>1771</v>
      </c>
      <c r="C892" s="164" t="s">
        <v>1909</v>
      </c>
      <c r="D892">
        <f t="shared" si="26"/>
        <v>0</v>
      </c>
      <c r="E892">
        <f t="shared" si="27"/>
        <v>19847.300874000008</v>
      </c>
    </row>
    <row r="893" spans="1:5">
      <c r="A893" s="164">
        <v>30199</v>
      </c>
      <c r="B893" s="164" t="s">
        <v>1771</v>
      </c>
      <c r="C893" s="164" t="s">
        <v>2024</v>
      </c>
      <c r="D893">
        <f t="shared" si="26"/>
        <v>0.72</v>
      </c>
      <c r="E893">
        <f t="shared" si="27"/>
        <v>19847.300874000008</v>
      </c>
    </row>
    <row r="894" spans="1:5">
      <c r="A894" s="164">
        <v>30199</v>
      </c>
      <c r="B894" s="164" t="s">
        <v>1771</v>
      </c>
      <c r="C894" s="164" t="s">
        <v>2642</v>
      </c>
      <c r="D894">
        <f t="shared" si="26"/>
        <v>63.902000000000001</v>
      </c>
      <c r="E894">
        <f t="shared" si="27"/>
        <v>19847.300874000008</v>
      </c>
    </row>
    <row r="895" spans="1:5">
      <c r="A895" s="164">
        <v>30199</v>
      </c>
      <c r="B895" s="164" t="s">
        <v>1771</v>
      </c>
      <c r="C895" s="164" t="s">
        <v>2643</v>
      </c>
      <c r="D895">
        <f t="shared" si="26"/>
        <v>61.579599999999999</v>
      </c>
      <c r="E895">
        <f t="shared" si="27"/>
        <v>19847.300874000008</v>
      </c>
    </row>
    <row r="896" spans="1:5">
      <c r="A896" s="164">
        <v>30199</v>
      </c>
      <c r="B896" s="164" t="s">
        <v>1771</v>
      </c>
      <c r="C896" s="164" t="s">
        <v>2644</v>
      </c>
      <c r="D896">
        <f t="shared" si="26"/>
        <v>23.804200000000002</v>
      </c>
      <c r="E896">
        <f t="shared" si="27"/>
        <v>19847.300874000008</v>
      </c>
    </row>
    <row r="897" spans="1:5">
      <c r="A897" s="164">
        <v>30199</v>
      </c>
      <c r="B897" s="164" t="s">
        <v>1771</v>
      </c>
      <c r="C897" s="164" t="s">
        <v>2645</v>
      </c>
      <c r="D897">
        <f t="shared" si="26"/>
        <v>29.487100000000002</v>
      </c>
      <c r="E897">
        <f t="shared" si="27"/>
        <v>19847.300874000008</v>
      </c>
    </row>
    <row r="898" spans="1:5">
      <c r="A898" s="164">
        <v>30199</v>
      </c>
      <c r="B898" s="164" t="s">
        <v>1771</v>
      </c>
      <c r="C898" s="164" t="s">
        <v>2646</v>
      </c>
      <c r="D898">
        <f t="shared" si="26"/>
        <v>36.832000000000001</v>
      </c>
      <c r="E898">
        <f t="shared" si="27"/>
        <v>19847.300874000008</v>
      </c>
    </row>
    <row r="899" spans="1:5">
      <c r="A899" s="164">
        <v>30199</v>
      </c>
      <c r="B899" s="164" t="s">
        <v>1771</v>
      </c>
      <c r="C899" s="164" t="s">
        <v>2647</v>
      </c>
      <c r="D899">
        <f t="shared" si="26"/>
        <v>536.62382700000001</v>
      </c>
      <c r="E899">
        <f t="shared" si="27"/>
        <v>19847.300874000008</v>
      </c>
    </row>
    <row r="900" spans="1:5">
      <c r="A900" s="164">
        <v>30199</v>
      </c>
      <c r="B900" s="164" t="s">
        <v>1771</v>
      </c>
      <c r="C900" s="164" t="s">
        <v>2648</v>
      </c>
      <c r="D900">
        <f t="shared" si="26"/>
        <v>1.4021999999999999</v>
      </c>
      <c r="E900">
        <f t="shared" si="27"/>
        <v>19847.300874000008</v>
      </c>
    </row>
    <row r="901" spans="1:5">
      <c r="A901" s="164">
        <v>30199</v>
      </c>
      <c r="B901" s="164" t="s">
        <v>1771</v>
      </c>
      <c r="C901" s="164" t="s">
        <v>2649</v>
      </c>
      <c r="D901">
        <f t="shared" si="26"/>
        <v>40.1631</v>
      </c>
      <c r="E901">
        <f t="shared" si="27"/>
        <v>19847.300874000008</v>
      </c>
    </row>
    <row r="902" spans="1:5">
      <c r="A902" s="164">
        <v>30199</v>
      </c>
      <c r="B902" s="164" t="s">
        <v>1771</v>
      </c>
      <c r="C902" s="164" t="s">
        <v>2650</v>
      </c>
      <c r="D902">
        <f t="shared" ref="D902:D965" si="28">C902/10000</f>
        <v>17.04</v>
      </c>
      <c r="E902">
        <f t="shared" ref="E902:E965" si="29">SUMIF(A:A,A902,D:D)</f>
        <v>19847.300874000008</v>
      </c>
    </row>
    <row r="903" spans="1:5">
      <c r="A903" s="164">
        <v>30199</v>
      </c>
      <c r="B903" s="164" t="s">
        <v>1771</v>
      </c>
      <c r="C903" s="164" t="s">
        <v>2651</v>
      </c>
      <c r="D903">
        <f t="shared" si="28"/>
        <v>80.911699999999996</v>
      </c>
      <c r="E903">
        <f t="shared" si="29"/>
        <v>19847.300874000008</v>
      </c>
    </row>
    <row r="904" spans="1:5">
      <c r="A904" s="164">
        <v>30199</v>
      </c>
      <c r="B904" s="164" t="s">
        <v>1771</v>
      </c>
      <c r="C904" s="164" t="s">
        <v>2652</v>
      </c>
      <c r="D904">
        <f t="shared" si="28"/>
        <v>57.102823999999998</v>
      </c>
      <c r="E904">
        <f t="shared" si="29"/>
        <v>19847.300874000008</v>
      </c>
    </row>
    <row r="905" spans="1:5">
      <c r="A905" s="164">
        <v>30199</v>
      </c>
      <c r="B905" s="164" t="s">
        <v>1771</v>
      </c>
      <c r="C905" s="164" t="s">
        <v>2653</v>
      </c>
      <c r="D905">
        <f t="shared" si="28"/>
        <v>175.84082000000001</v>
      </c>
      <c r="E905">
        <f t="shared" si="29"/>
        <v>19847.300874000008</v>
      </c>
    </row>
    <row r="906" spans="1:5">
      <c r="A906" s="164">
        <v>30199</v>
      </c>
      <c r="B906" s="164" t="s">
        <v>1771</v>
      </c>
      <c r="C906" s="164" t="s">
        <v>2654</v>
      </c>
      <c r="D906">
        <f t="shared" si="28"/>
        <v>12.53</v>
      </c>
      <c r="E906">
        <f t="shared" si="29"/>
        <v>19847.300874000008</v>
      </c>
    </row>
    <row r="907" spans="1:5">
      <c r="A907" s="164">
        <v>30199</v>
      </c>
      <c r="B907" s="164" t="s">
        <v>1771</v>
      </c>
      <c r="C907" s="164" t="s">
        <v>2655</v>
      </c>
      <c r="D907">
        <f t="shared" si="28"/>
        <v>63.639600000000002</v>
      </c>
      <c r="E907">
        <f t="shared" si="29"/>
        <v>19847.300874000008</v>
      </c>
    </row>
    <row r="908" spans="1:5">
      <c r="A908" s="164">
        <v>30199</v>
      </c>
      <c r="B908" s="164" t="s">
        <v>1771</v>
      </c>
      <c r="C908" s="164" t="s">
        <v>2656</v>
      </c>
      <c r="D908">
        <f t="shared" si="28"/>
        <v>29.572800000000001</v>
      </c>
      <c r="E908">
        <f t="shared" si="29"/>
        <v>19847.300874000008</v>
      </c>
    </row>
    <row r="909" spans="1:5">
      <c r="A909" s="164">
        <v>30199</v>
      </c>
      <c r="B909" s="164" t="s">
        <v>1771</v>
      </c>
      <c r="C909" s="164" t="s">
        <v>1909</v>
      </c>
      <c r="D909">
        <f t="shared" si="28"/>
        <v>0</v>
      </c>
      <c r="E909">
        <f t="shared" si="29"/>
        <v>19847.300874000008</v>
      </c>
    </row>
    <row r="910" spans="1:5">
      <c r="A910" s="164">
        <v>30199</v>
      </c>
      <c r="B910" s="164" t="s">
        <v>1771</v>
      </c>
      <c r="C910" s="164" t="s">
        <v>2657</v>
      </c>
      <c r="D910">
        <f t="shared" si="28"/>
        <v>25.336300000000001</v>
      </c>
      <c r="E910">
        <f t="shared" si="29"/>
        <v>19847.300874000008</v>
      </c>
    </row>
    <row r="911" spans="1:5">
      <c r="A911" s="164">
        <v>30199</v>
      </c>
      <c r="B911" s="164" t="s">
        <v>1771</v>
      </c>
      <c r="C911" s="164" t="s">
        <v>2658</v>
      </c>
      <c r="D911">
        <f t="shared" si="28"/>
        <v>3</v>
      </c>
      <c r="E911">
        <f t="shared" si="29"/>
        <v>19847.300874000008</v>
      </c>
    </row>
    <row r="912" spans="1:5">
      <c r="A912" s="164">
        <v>30199</v>
      </c>
      <c r="B912" s="164" t="s">
        <v>1771</v>
      </c>
      <c r="C912" s="164" t="s">
        <v>2659</v>
      </c>
      <c r="D912">
        <f t="shared" si="28"/>
        <v>59</v>
      </c>
      <c r="E912">
        <f t="shared" si="29"/>
        <v>19847.300874000008</v>
      </c>
    </row>
    <row r="913" spans="1:5">
      <c r="A913" s="164">
        <v>30199</v>
      </c>
      <c r="B913" s="164" t="s">
        <v>1771</v>
      </c>
      <c r="C913" s="164" t="s">
        <v>2660</v>
      </c>
      <c r="D913">
        <f t="shared" si="28"/>
        <v>1.44</v>
      </c>
      <c r="E913">
        <f t="shared" si="29"/>
        <v>19847.300874000008</v>
      </c>
    </row>
    <row r="914" spans="1:5">
      <c r="A914" s="164">
        <v>30199</v>
      </c>
      <c r="B914" s="164" t="s">
        <v>1771</v>
      </c>
      <c r="C914" s="164" t="s">
        <v>2661</v>
      </c>
      <c r="D914">
        <f t="shared" si="28"/>
        <v>29.04</v>
      </c>
      <c r="E914">
        <f t="shared" si="29"/>
        <v>19847.300874000008</v>
      </c>
    </row>
    <row r="915" spans="1:5">
      <c r="A915" s="164">
        <v>30199</v>
      </c>
      <c r="B915" s="164" t="s">
        <v>1771</v>
      </c>
      <c r="C915" s="164" t="s">
        <v>1909</v>
      </c>
      <c r="D915">
        <f t="shared" si="28"/>
        <v>0</v>
      </c>
      <c r="E915">
        <f t="shared" si="29"/>
        <v>19847.300874000008</v>
      </c>
    </row>
    <row r="916" spans="1:5">
      <c r="A916" s="164">
        <v>30199</v>
      </c>
      <c r="B916" s="164" t="s">
        <v>1771</v>
      </c>
      <c r="C916" s="164" t="s">
        <v>1909</v>
      </c>
      <c r="D916">
        <f t="shared" si="28"/>
        <v>0</v>
      </c>
      <c r="E916">
        <f t="shared" si="29"/>
        <v>19847.300874000008</v>
      </c>
    </row>
    <row r="917" spans="1:5">
      <c r="A917" s="164">
        <v>302</v>
      </c>
      <c r="B917" s="164" t="s">
        <v>2662</v>
      </c>
      <c r="C917" s="164" t="s">
        <v>2663</v>
      </c>
      <c r="D917">
        <f t="shared" si="28"/>
        <v>18427.169743999999</v>
      </c>
      <c r="E917">
        <f t="shared" si="29"/>
        <v>18427.169743999999</v>
      </c>
    </row>
    <row r="918" spans="1:5">
      <c r="A918" s="164">
        <v>30201</v>
      </c>
      <c r="B918" s="164" t="s">
        <v>2664</v>
      </c>
      <c r="C918" s="164" t="s">
        <v>2665</v>
      </c>
      <c r="D918">
        <f t="shared" si="28"/>
        <v>13.6</v>
      </c>
      <c r="E918">
        <f t="shared" si="29"/>
        <v>6547.5842999999977</v>
      </c>
    </row>
    <row r="919" spans="1:5">
      <c r="A919" s="164">
        <v>30201</v>
      </c>
      <c r="B919" s="164" t="s">
        <v>2664</v>
      </c>
      <c r="C919" s="164" t="s">
        <v>2666</v>
      </c>
      <c r="D919">
        <f t="shared" si="28"/>
        <v>49.232500000000002</v>
      </c>
      <c r="E919">
        <f t="shared" si="29"/>
        <v>6547.5842999999977</v>
      </c>
    </row>
    <row r="920" spans="1:5">
      <c r="A920" s="164">
        <v>30201</v>
      </c>
      <c r="B920" s="164" t="s">
        <v>2664</v>
      </c>
      <c r="C920" s="164" t="s">
        <v>2667</v>
      </c>
      <c r="D920">
        <f t="shared" si="28"/>
        <v>29.25</v>
      </c>
      <c r="E920">
        <f t="shared" si="29"/>
        <v>6547.5842999999977</v>
      </c>
    </row>
    <row r="921" spans="1:5">
      <c r="A921" s="164">
        <v>30201</v>
      </c>
      <c r="B921" s="164" t="s">
        <v>2664</v>
      </c>
      <c r="C921" s="164" t="s">
        <v>2668</v>
      </c>
      <c r="D921">
        <f t="shared" si="28"/>
        <v>32.799999999999997</v>
      </c>
      <c r="E921">
        <f t="shared" si="29"/>
        <v>6547.5842999999977</v>
      </c>
    </row>
    <row r="922" spans="1:5">
      <c r="A922" s="164">
        <v>30201</v>
      </c>
      <c r="B922" s="164" t="s">
        <v>2664</v>
      </c>
      <c r="C922" s="164" t="s">
        <v>2669</v>
      </c>
      <c r="D922">
        <f t="shared" si="28"/>
        <v>6</v>
      </c>
      <c r="E922">
        <f t="shared" si="29"/>
        <v>6547.5842999999977</v>
      </c>
    </row>
    <row r="923" spans="1:5">
      <c r="A923" s="164">
        <v>30201</v>
      </c>
      <c r="B923" s="164" t="s">
        <v>2664</v>
      </c>
      <c r="C923" s="164" t="s">
        <v>2670</v>
      </c>
      <c r="D923">
        <f t="shared" si="28"/>
        <v>13.65</v>
      </c>
      <c r="E923">
        <f t="shared" si="29"/>
        <v>6547.5842999999977</v>
      </c>
    </row>
    <row r="924" spans="1:5">
      <c r="A924" s="164">
        <v>30201</v>
      </c>
      <c r="B924" s="164" t="s">
        <v>2664</v>
      </c>
      <c r="C924" s="164" t="s">
        <v>2671</v>
      </c>
      <c r="D924">
        <f t="shared" si="28"/>
        <v>29.5</v>
      </c>
      <c r="E924">
        <f t="shared" si="29"/>
        <v>6547.5842999999977</v>
      </c>
    </row>
    <row r="925" spans="1:5">
      <c r="A925" s="164">
        <v>30201</v>
      </c>
      <c r="B925" s="164" t="s">
        <v>2664</v>
      </c>
      <c r="C925" s="164" t="s">
        <v>2672</v>
      </c>
      <c r="D925">
        <f t="shared" si="28"/>
        <v>30.52</v>
      </c>
      <c r="E925">
        <f t="shared" si="29"/>
        <v>6547.5842999999977</v>
      </c>
    </row>
    <row r="926" spans="1:5">
      <c r="A926" s="164">
        <v>30201</v>
      </c>
      <c r="B926" s="164" t="s">
        <v>2664</v>
      </c>
      <c r="C926" s="164" t="s">
        <v>2673</v>
      </c>
      <c r="D926">
        <f t="shared" si="28"/>
        <v>76.400000000000006</v>
      </c>
      <c r="E926">
        <f t="shared" si="29"/>
        <v>6547.5842999999977</v>
      </c>
    </row>
    <row r="927" spans="1:5">
      <c r="A927" s="164">
        <v>30201</v>
      </c>
      <c r="B927" s="164" t="s">
        <v>2664</v>
      </c>
      <c r="C927" s="164" t="s">
        <v>2674</v>
      </c>
      <c r="D927">
        <f t="shared" si="28"/>
        <v>27.2</v>
      </c>
      <c r="E927">
        <f t="shared" si="29"/>
        <v>6547.5842999999977</v>
      </c>
    </row>
    <row r="928" spans="1:5">
      <c r="A928" s="164">
        <v>30201</v>
      </c>
      <c r="B928" s="164" t="s">
        <v>2664</v>
      </c>
      <c r="C928" s="164" t="s">
        <v>2675</v>
      </c>
      <c r="D928">
        <f t="shared" si="28"/>
        <v>220</v>
      </c>
      <c r="E928">
        <f t="shared" si="29"/>
        <v>6547.5842999999977</v>
      </c>
    </row>
    <row r="929" spans="1:5">
      <c r="A929" s="164">
        <v>30201</v>
      </c>
      <c r="B929" s="164" t="s">
        <v>2664</v>
      </c>
      <c r="C929" s="164" t="s">
        <v>2676</v>
      </c>
      <c r="D929">
        <f t="shared" si="28"/>
        <v>13</v>
      </c>
      <c r="E929">
        <f t="shared" si="29"/>
        <v>6547.5842999999977</v>
      </c>
    </row>
    <row r="930" spans="1:5">
      <c r="A930" s="164">
        <v>30201</v>
      </c>
      <c r="B930" s="164" t="s">
        <v>2664</v>
      </c>
      <c r="C930" s="164" t="s">
        <v>2373</v>
      </c>
      <c r="D930">
        <f t="shared" si="28"/>
        <v>13.2</v>
      </c>
      <c r="E930">
        <f t="shared" si="29"/>
        <v>6547.5842999999977</v>
      </c>
    </row>
    <row r="931" spans="1:5">
      <c r="A931" s="164">
        <v>30201</v>
      </c>
      <c r="B931" s="164" t="s">
        <v>2664</v>
      </c>
      <c r="C931" s="164" t="s">
        <v>2677</v>
      </c>
      <c r="D931">
        <f t="shared" si="28"/>
        <v>71.2</v>
      </c>
      <c r="E931">
        <f t="shared" si="29"/>
        <v>6547.5842999999977</v>
      </c>
    </row>
    <row r="932" spans="1:5">
      <c r="A932" s="164">
        <v>30201</v>
      </c>
      <c r="B932" s="164" t="s">
        <v>2664</v>
      </c>
      <c r="C932" s="164" t="s">
        <v>2678</v>
      </c>
      <c r="D932">
        <f t="shared" si="28"/>
        <v>11.1</v>
      </c>
      <c r="E932">
        <f t="shared" si="29"/>
        <v>6547.5842999999977</v>
      </c>
    </row>
    <row r="933" spans="1:5">
      <c r="A933" s="164">
        <v>30201</v>
      </c>
      <c r="B933" s="164" t="s">
        <v>2664</v>
      </c>
      <c r="C933" s="164" t="s">
        <v>2679</v>
      </c>
      <c r="D933">
        <f t="shared" si="28"/>
        <v>57.35</v>
      </c>
      <c r="E933">
        <f t="shared" si="29"/>
        <v>6547.5842999999977</v>
      </c>
    </row>
    <row r="934" spans="1:5">
      <c r="A934" s="164">
        <v>30201</v>
      </c>
      <c r="B934" s="164" t="s">
        <v>2664</v>
      </c>
      <c r="C934" s="164" t="s">
        <v>2670</v>
      </c>
      <c r="D934">
        <f t="shared" si="28"/>
        <v>13.65</v>
      </c>
      <c r="E934">
        <f t="shared" si="29"/>
        <v>6547.5842999999977</v>
      </c>
    </row>
    <row r="935" spans="1:5">
      <c r="A935" s="164">
        <v>30201</v>
      </c>
      <c r="B935" s="164" t="s">
        <v>2664</v>
      </c>
      <c r="C935" s="164" t="s">
        <v>2669</v>
      </c>
      <c r="D935">
        <f t="shared" si="28"/>
        <v>6</v>
      </c>
      <c r="E935">
        <f t="shared" si="29"/>
        <v>6547.5842999999977</v>
      </c>
    </row>
    <row r="936" spans="1:5">
      <c r="A936" s="164">
        <v>30201</v>
      </c>
      <c r="B936" s="164" t="s">
        <v>2664</v>
      </c>
      <c r="C936" s="164" t="s">
        <v>2680</v>
      </c>
      <c r="D936">
        <f t="shared" si="28"/>
        <v>14</v>
      </c>
      <c r="E936">
        <f t="shared" si="29"/>
        <v>6547.5842999999977</v>
      </c>
    </row>
    <row r="937" spans="1:5">
      <c r="A937" s="164">
        <v>30201</v>
      </c>
      <c r="B937" s="164" t="s">
        <v>2664</v>
      </c>
      <c r="C937" s="164" t="s">
        <v>2681</v>
      </c>
      <c r="D937">
        <f t="shared" si="28"/>
        <v>64.731999999999999</v>
      </c>
      <c r="E937">
        <f t="shared" si="29"/>
        <v>6547.5842999999977</v>
      </c>
    </row>
    <row r="938" spans="1:5">
      <c r="A938" s="164">
        <v>30201</v>
      </c>
      <c r="B938" s="164" t="s">
        <v>2664</v>
      </c>
      <c r="C938" s="164" t="s">
        <v>2682</v>
      </c>
      <c r="D938">
        <f t="shared" si="28"/>
        <v>37.049999999999997</v>
      </c>
      <c r="E938">
        <f t="shared" si="29"/>
        <v>6547.5842999999977</v>
      </c>
    </row>
    <row r="939" spans="1:5">
      <c r="A939" s="164">
        <v>30201</v>
      </c>
      <c r="B939" s="164" t="s">
        <v>2664</v>
      </c>
      <c r="C939" s="164" t="s">
        <v>2683</v>
      </c>
      <c r="D939">
        <f t="shared" si="28"/>
        <v>11.92</v>
      </c>
      <c r="E939">
        <f t="shared" si="29"/>
        <v>6547.5842999999977</v>
      </c>
    </row>
    <row r="940" spans="1:5">
      <c r="A940" s="164">
        <v>30201</v>
      </c>
      <c r="B940" s="164" t="s">
        <v>2664</v>
      </c>
      <c r="C940" s="164" t="s">
        <v>2684</v>
      </c>
      <c r="D940">
        <f t="shared" si="28"/>
        <v>13.202500000000001</v>
      </c>
      <c r="E940">
        <f t="shared" si="29"/>
        <v>6547.5842999999977</v>
      </c>
    </row>
    <row r="941" spans="1:5">
      <c r="A941" s="164">
        <v>30201</v>
      </c>
      <c r="B941" s="164" t="s">
        <v>2664</v>
      </c>
      <c r="C941" s="164" t="s">
        <v>2685</v>
      </c>
      <c r="D941">
        <f t="shared" si="28"/>
        <v>46.52</v>
      </c>
      <c r="E941">
        <f t="shared" si="29"/>
        <v>6547.5842999999977</v>
      </c>
    </row>
    <row r="942" spans="1:5">
      <c r="A942" s="164">
        <v>30201</v>
      </c>
      <c r="B942" s="164" t="s">
        <v>2664</v>
      </c>
      <c r="C942" s="164" t="s">
        <v>2373</v>
      </c>
      <c r="D942">
        <f t="shared" si="28"/>
        <v>13.2</v>
      </c>
      <c r="E942">
        <f t="shared" si="29"/>
        <v>6547.5842999999977</v>
      </c>
    </row>
    <row r="943" spans="1:5">
      <c r="A943" s="164">
        <v>30201</v>
      </c>
      <c r="B943" s="164" t="s">
        <v>2664</v>
      </c>
      <c r="C943" s="164" t="s">
        <v>2686</v>
      </c>
      <c r="D943">
        <f t="shared" si="28"/>
        <v>11</v>
      </c>
      <c r="E943">
        <f t="shared" si="29"/>
        <v>6547.5842999999977</v>
      </c>
    </row>
    <row r="944" spans="1:5">
      <c r="A944" s="164">
        <v>30201</v>
      </c>
      <c r="B944" s="164" t="s">
        <v>2664</v>
      </c>
      <c r="C944" s="164" t="s">
        <v>2687</v>
      </c>
      <c r="D944">
        <f t="shared" si="28"/>
        <v>12.8</v>
      </c>
      <c r="E944">
        <f t="shared" si="29"/>
        <v>6547.5842999999977</v>
      </c>
    </row>
    <row r="945" spans="1:5">
      <c r="A945" s="164">
        <v>30201</v>
      </c>
      <c r="B945" s="164" t="s">
        <v>2664</v>
      </c>
      <c r="C945" s="164" t="s">
        <v>2685</v>
      </c>
      <c r="D945">
        <f t="shared" si="28"/>
        <v>46.52</v>
      </c>
      <c r="E945">
        <f t="shared" si="29"/>
        <v>6547.5842999999977</v>
      </c>
    </row>
    <row r="946" spans="1:5">
      <c r="A946" s="164">
        <v>30201</v>
      </c>
      <c r="B946" s="164" t="s">
        <v>2664</v>
      </c>
      <c r="C946" s="164" t="s">
        <v>2688</v>
      </c>
      <c r="D946">
        <f t="shared" si="28"/>
        <v>12</v>
      </c>
      <c r="E946">
        <f t="shared" si="29"/>
        <v>6547.5842999999977</v>
      </c>
    </row>
    <row r="947" spans="1:5">
      <c r="A947" s="164">
        <v>30201</v>
      </c>
      <c r="B947" s="164" t="s">
        <v>2664</v>
      </c>
      <c r="C947" s="164" t="s">
        <v>2689</v>
      </c>
      <c r="D947">
        <f t="shared" si="28"/>
        <v>4.16</v>
      </c>
      <c r="E947">
        <f t="shared" si="29"/>
        <v>6547.5842999999977</v>
      </c>
    </row>
    <row r="948" spans="1:5">
      <c r="A948" s="164">
        <v>30201</v>
      </c>
      <c r="B948" s="164" t="s">
        <v>2664</v>
      </c>
      <c r="C948" s="164" t="s">
        <v>2690</v>
      </c>
      <c r="D948">
        <f t="shared" si="28"/>
        <v>28.125</v>
      </c>
      <c r="E948">
        <f t="shared" si="29"/>
        <v>6547.5842999999977</v>
      </c>
    </row>
    <row r="949" spans="1:5">
      <c r="A949" s="164">
        <v>30201</v>
      </c>
      <c r="B949" s="164" t="s">
        <v>2664</v>
      </c>
      <c r="C949" s="164" t="s">
        <v>2691</v>
      </c>
      <c r="D949">
        <f t="shared" si="28"/>
        <v>10</v>
      </c>
      <c r="E949">
        <f t="shared" si="29"/>
        <v>6547.5842999999977</v>
      </c>
    </row>
    <row r="950" spans="1:5">
      <c r="A950" s="164">
        <v>30201</v>
      </c>
      <c r="B950" s="164" t="s">
        <v>2664</v>
      </c>
      <c r="C950" s="164" t="s">
        <v>2692</v>
      </c>
      <c r="D950">
        <f t="shared" si="28"/>
        <v>82.6</v>
      </c>
      <c r="E950">
        <f t="shared" si="29"/>
        <v>6547.5842999999977</v>
      </c>
    </row>
    <row r="951" spans="1:5">
      <c r="A951" s="164">
        <v>30201</v>
      </c>
      <c r="B951" s="164" t="s">
        <v>2664</v>
      </c>
      <c r="C951" s="164" t="s">
        <v>2693</v>
      </c>
      <c r="D951">
        <f t="shared" si="28"/>
        <v>15</v>
      </c>
      <c r="E951">
        <f t="shared" si="29"/>
        <v>6547.5842999999977</v>
      </c>
    </row>
    <row r="952" spans="1:5">
      <c r="A952" s="164">
        <v>30201</v>
      </c>
      <c r="B952" s="164" t="s">
        <v>2664</v>
      </c>
      <c r="C952" s="164" t="s">
        <v>2694</v>
      </c>
      <c r="D952">
        <f t="shared" si="28"/>
        <v>4</v>
      </c>
      <c r="E952">
        <f t="shared" si="29"/>
        <v>6547.5842999999977</v>
      </c>
    </row>
    <row r="953" spans="1:5">
      <c r="A953" s="164">
        <v>30201</v>
      </c>
      <c r="B953" s="164" t="s">
        <v>2664</v>
      </c>
      <c r="C953" s="164" t="s">
        <v>2695</v>
      </c>
      <c r="D953">
        <f t="shared" si="28"/>
        <v>16</v>
      </c>
      <c r="E953">
        <f t="shared" si="29"/>
        <v>6547.5842999999977</v>
      </c>
    </row>
    <row r="954" spans="1:5">
      <c r="A954" s="164">
        <v>30201</v>
      </c>
      <c r="B954" s="164" t="s">
        <v>2664</v>
      </c>
      <c r="C954" s="164" t="s">
        <v>2696</v>
      </c>
      <c r="D954">
        <f t="shared" si="28"/>
        <v>25</v>
      </c>
      <c r="E954">
        <f t="shared" si="29"/>
        <v>6547.5842999999977</v>
      </c>
    </row>
    <row r="955" spans="1:5">
      <c r="A955" s="164">
        <v>30201</v>
      </c>
      <c r="B955" s="164" t="s">
        <v>2664</v>
      </c>
      <c r="C955" s="164" t="s">
        <v>2697</v>
      </c>
      <c r="D955">
        <f t="shared" si="28"/>
        <v>36.6</v>
      </c>
      <c r="E955">
        <f t="shared" si="29"/>
        <v>6547.5842999999977</v>
      </c>
    </row>
    <row r="956" spans="1:5">
      <c r="A956" s="164">
        <v>30201</v>
      </c>
      <c r="B956" s="164" t="s">
        <v>2664</v>
      </c>
      <c r="C956" s="164" t="s">
        <v>2698</v>
      </c>
      <c r="D956">
        <f t="shared" si="28"/>
        <v>35.1</v>
      </c>
      <c r="E956">
        <f t="shared" si="29"/>
        <v>6547.5842999999977</v>
      </c>
    </row>
    <row r="957" spans="1:5">
      <c r="A957" s="164">
        <v>30201</v>
      </c>
      <c r="B957" s="164" t="s">
        <v>2664</v>
      </c>
      <c r="C957" s="164" t="s">
        <v>2699</v>
      </c>
      <c r="D957">
        <f t="shared" si="28"/>
        <v>19</v>
      </c>
      <c r="E957">
        <f t="shared" si="29"/>
        <v>6547.5842999999977</v>
      </c>
    </row>
    <row r="958" spans="1:5">
      <c r="A958" s="164">
        <v>30201</v>
      </c>
      <c r="B958" s="164" t="s">
        <v>2664</v>
      </c>
      <c r="C958" s="164" t="s">
        <v>2700</v>
      </c>
      <c r="D958">
        <f t="shared" si="28"/>
        <v>39.36</v>
      </c>
      <c r="E958">
        <f t="shared" si="29"/>
        <v>6547.5842999999977</v>
      </c>
    </row>
    <row r="959" spans="1:5">
      <c r="A959" s="164">
        <v>30201</v>
      </c>
      <c r="B959" s="164" t="s">
        <v>2664</v>
      </c>
      <c r="C959" s="164" t="s">
        <v>2701</v>
      </c>
      <c r="D959">
        <f t="shared" si="28"/>
        <v>7.4749999999999996</v>
      </c>
      <c r="E959">
        <f t="shared" si="29"/>
        <v>6547.5842999999977</v>
      </c>
    </row>
    <row r="960" spans="1:5">
      <c r="A960" s="164">
        <v>30201</v>
      </c>
      <c r="B960" s="164" t="s">
        <v>2664</v>
      </c>
      <c r="C960" s="164" t="s">
        <v>2702</v>
      </c>
      <c r="D960">
        <f t="shared" si="28"/>
        <v>72.103499999999997</v>
      </c>
      <c r="E960">
        <f t="shared" si="29"/>
        <v>6547.5842999999977</v>
      </c>
    </row>
    <row r="961" spans="1:5">
      <c r="A961" s="164">
        <v>30201</v>
      </c>
      <c r="B961" s="164" t="s">
        <v>2664</v>
      </c>
      <c r="C961" s="164" t="s">
        <v>2703</v>
      </c>
      <c r="D961">
        <f t="shared" si="28"/>
        <v>1.5</v>
      </c>
      <c r="E961">
        <f t="shared" si="29"/>
        <v>6547.5842999999977</v>
      </c>
    </row>
    <row r="962" spans="1:5">
      <c r="A962" s="164">
        <v>30201</v>
      </c>
      <c r="B962" s="164" t="s">
        <v>2664</v>
      </c>
      <c r="C962" s="164" t="s">
        <v>2704</v>
      </c>
      <c r="D962">
        <f t="shared" si="28"/>
        <v>25.177499999999998</v>
      </c>
      <c r="E962">
        <f t="shared" si="29"/>
        <v>6547.5842999999977</v>
      </c>
    </row>
    <row r="963" spans="1:5">
      <c r="A963" s="164">
        <v>30201</v>
      </c>
      <c r="B963" s="164" t="s">
        <v>2664</v>
      </c>
      <c r="C963" s="164" t="s">
        <v>2705</v>
      </c>
      <c r="D963">
        <f t="shared" si="28"/>
        <v>4.5</v>
      </c>
      <c r="E963">
        <f t="shared" si="29"/>
        <v>6547.5842999999977</v>
      </c>
    </row>
    <row r="964" spans="1:5">
      <c r="A964" s="164">
        <v>30201</v>
      </c>
      <c r="B964" s="164" t="s">
        <v>2664</v>
      </c>
      <c r="C964" s="164" t="s">
        <v>2706</v>
      </c>
      <c r="D964">
        <f t="shared" si="28"/>
        <v>43.14</v>
      </c>
      <c r="E964">
        <f t="shared" si="29"/>
        <v>6547.5842999999977</v>
      </c>
    </row>
    <row r="965" spans="1:5">
      <c r="A965" s="164">
        <v>30201</v>
      </c>
      <c r="B965" s="164" t="s">
        <v>2664</v>
      </c>
      <c r="C965" s="164" t="s">
        <v>2707</v>
      </c>
      <c r="D965">
        <f t="shared" si="28"/>
        <v>21.626999999999999</v>
      </c>
      <c r="E965">
        <f t="shared" si="29"/>
        <v>6547.5842999999977</v>
      </c>
    </row>
    <row r="966" spans="1:5">
      <c r="A966" s="164">
        <v>30201</v>
      </c>
      <c r="B966" s="164" t="s">
        <v>2664</v>
      </c>
      <c r="C966" s="164" t="s">
        <v>2708</v>
      </c>
      <c r="D966">
        <f t="shared" ref="D966:D1029" si="30">C966/10000</f>
        <v>10.004</v>
      </c>
      <c r="E966">
        <f t="shared" ref="E966:E1029" si="31">SUMIF(A:A,A966,D:D)</f>
        <v>6547.5842999999977</v>
      </c>
    </row>
    <row r="967" spans="1:5">
      <c r="A967" s="164">
        <v>30201</v>
      </c>
      <c r="B967" s="164" t="s">
        <v>2664</v>
      </c>
      <c r="C967" s="164" t="s">
        <v>2709</v>
      </c>
      <c r="D967">
        <f t="shared" si="30"/>
        <v>10.9</v>
      </c>
      <c r="E967">
        <f t="shared" si="31"/>
        <v>6547.5842999999977</v>
      </c>
    </row>
    <row r="968" spans="1:5">
      <c r="A968" s="164">
        <v>30201</v>
      </c>
      <c r="B968" s="164" t="s">
        <v>2664</v>
      </c>
      <c r="C968" s="164" t="s">
        <v>2710</v>
      </c>
      <c r="D968">
        <f t="shared" si="30"/>
        <v>35.159999999999997</v>
      </c>
      <c r="E968">
        <f t="shared" si="31"/>
        <v>6547.5842999999977</v>
      </c>
    </row>
    <row r="969" spans="1:5">
      <c r="A969" s="164">
        <v>30201</v>
      </c>
      <c r="B969" s="164" t="s">
        <v>2664</v>
      </c>
      <c r="C969" s="164" t="s">
        <v>2688</v>
      </c>
      <c r="D969">
        <f t="shared" si="30"/>
        <v>12</v>
      </c>
      <c r="E969">
        <f t="shared" si="31"/>
        <v>6547.5842999999977</v>
      </c>
    </row>
    <row r="970" spans="1:5">
      <c r="A970" s="164">
        <v>30201</v>
      </c>
      <c r="B970" s="164" t="s">
        <v>2664</v>
      </c>
      <c r="C970" s="164" t="s">
        <v>2680</v>
      </c>
      <c r="D970">
        <f t="shared" si="30"/>
        <v>14</v>
      </c>
      <c r="E970">
        <f t="shared" si="31"/>
        <v>6547.5842999999977</v>
      </c>
    </row>
    <row r="971" spans="1:5">
      <c r="A971" s="164">
        <v>30201</v>
      </c>
      <c r="B971" s="164" t="s">
        <v>2664</v>
      </c>
      <c r="C971" s="164" t="s">
        <v>2711</v>
      </c>
      <c r="D971">
        <f t="shared" si="30"/>
        <v>7</v>
      </c>
      <c r="E971">
        <f t="shared" si="31"/>
        <v>6547.5842999999977</v>
      </c>
    </row>
    <row r="972" spans="1:5">
      <c r="A972" s="164">
        <v>30201</v>
      </c>
      <c r="B972" s="164" t="s">
        <v>2664</v>
      </c>
      <c r="C972" s="164" t="s">
        <v>2712</v>
      </c>
      <c r="D972">
        <f t="shared" si="30"/>
        <v>72.5</v>
      </c>
      <c r="E972">
        <f t="shared" si="31"/>
        <v>6547.5842999999977</v>
      </c>
    </row>
    <row r="973" spans="1:5">
      <c r="A973" s="164">
        <v>30201</v>
      </c>
      <c r="B973" s="164" t="s">
        <v>2664</v>
      </c>
      <c r="C973" s="164" t="s">
        <v>2713</v>
      </c>
      <c r="D973">
        <f t="shared" si="30"/>
        <v>40</v>
      </c>
      <c r="E973">
        <f t="shared" si="31"/>
        <v>6547.5842999999977</v>
      </c>
    </row>
    <row r="974" spans="1:5">
      <c r="A974" s="164">
        <v>30201</v>
      </c>
      <c r="B974" s="164" t="s">
        <v>2664</v>
      </c>
      <c r="C974" s="164" t="s">
        <v>2714</v>
      </c>
      <c r="D974">
        <f t="shared" si="30"/>
        <v>20</v>
      </c>
      <c r="E974">
        <f t="shared" si="31"/>
        <v>6547.5842999999977</v>
      </c>
    </row>
    <row r="975" spans="1:5">
      <c r="A975" s="164">
        <v>30201</v>
      </c>
      <c r="B975" s="164" t="s">
        <v>2664</v>
      </c>
      <c r="C975" s="164" t="s">
        <v>2715</v>
      </c>
      <c r="D975">
        <f t="shared" si="30"/>
        <v>3.9</v>
      </c>
      <c r="E975">
        <f t="shared" si="31"/>
        <v>6547.5842999999977</v>
      </c>
    </row>
    <row r="976" spans="1:5">
      <c r="A976" s="164">
        <v>30201</v>
      </c>
      <c r="B976" s="164" t="s">
        <v>2664</v>
      </c>
      <c r="C976" s="164" t="s">
        <v>2716</v>
      </c>
      <c r="D976">
        <f t="shared" si="30"/>
        <v>24</v>
      </c>
      <c r="E976">
        <f t="shared" si="31"/>
        <v>6547.5842999999977</v>
      </c>
    </row>
    <row r="977" spans="1:5">
      <c r="A977" s="164">
        <v>30201</v>
      </c>
      <c r="B977" s="164" t="s">
        <v>2664</v>
      </c>
      <c r="C977" s="164" t="s">
        <v>2717</v>
      </c>
      <c r="D977">
        <f t="shared" si="30"/>
        <v>11.7</v>
      </c>
      <c r="E977">
        <f t="shared" si="31"/>
        <v>6547.5842999999977</v>
      </c>
    </row>
    <row r="978" spans="1:5">
      <c r="A978" s="164">
        <v>30201</v>
      </c>
      <c r="B978" s="164" t="s">
        <v>2664</v>
      </c>
      <c r="C978" s="164" t="s">
        <v>2718</v>
      </c>
      <c r="D978">
        <f t="shared" si="30"/>
        <v>142.6</v>
      </c>
      <c r="E978">
        <f t="shared" si="31"/>
        <v>6547.5842999999977</v>
      </c>
    </row>
    <row r="979" spans="1:5">
      <c r="A979" s="164">
        <v>30201</v>
      </c>
      <c r="B979" s="164" t="s">
        <v>2664</v>
      </c>
      <c r="C979" s="164" t="s">
        <v>1909</v>
      </c>
      <c r="D979">
        <f t="shared" si="30"/>
        <v>0</v>
      </c>
      <c r="E979">
        <f t="shared" si="31"/>
        <v>6547.5842999999977</v>
      </c>
    </row>
    <row r="980" spans="1:5">
      <c r="A980" s="164">
        <v>30201</v>
      </c>
      <c r="B980" s="164" t="s">
        <v>2664</v>
      </c>
      <c r="C980" s="164" t="s">
        <v>2719</v>
      </c>
      <c r="D980">
        <f t="shared" si="30"/>
        <v>854.78</v>
      </c>
      <c r="E980">
        <f t="shared" si="31"/>
        <v>6547.5842999999977</v>
      </c>
    </row>
    <row r="981" spans="1:5">
      <c r="A981" s="164">
        <v>30201</v>
      </c>
      <c r="B981" s="164" t="s">
        <v>2664</v>
      </c>
      <c r="C981" s="164" t="s">
        <v>2720</v>
      </c>
      <c r="D981">
        <f t="shared" si="30"/>
        <v>38.75</v>
      </c>
      <c r="E981">
        <f t="shared" si="31"/>
        <v>6547.5842999999977</v>
      </c>
    </row>
    <row r="982" spans="1:5">
      <c r="A982" s="164">
        <v>30201</v>
      </c>
      <c r="B982" s="164" t="s">
        <v>2664</v>
      </c>
      <c r="C982" s="164" t="s">
        <v>2721</v>
      </c>
      <c r="D982">
        <f t="shared" si="30"/>
        <v>32.4</v>
      </c>
      <c r="E982">
        <f t="shared" si="31"/>
        <v>6547.5842999999977</v>
      </c>
    </row>
    <row r="983" spans="1:5">
      <c r="A983" s="164">
        <v>30201</v>
      </c>
      <c r="B983" s="164" t="s">
        <v>2664</v>
      </c>
      <c r="C983" s="164" t="s">
        <v>2669</v>
      </c>
      <c r="D983">
        <f t="shared" si="30"/>
        <v>6</v>
      </c>
      <c r="E983">
        <f t="shared" si="31"/>
        <v>6547.5842999999977</v>
      </c>
    </row>
    <row r="984" spans="1:5">
      <c r="A984" s="164">
        <v>30201</v>
      </c>
      <c r="B984" s="164" t="s">
        <v>2664</v>
      </c>
      <c r="C984" s="164" t="s">
        <v>2694</v>
      </c>
      <c r="D984">
        <f t="shared" si="30"/>
        <v>4</v>
      </c>
      <c r="E984">
        <f t="shared" si="31"/>
        <v>6547.5842999999977</v>
      </c>
    </row>
    <row r="985" spans="1:5">
      <c r="A985" s="164">
        <v>30201</v>
      </c>
      <c r="B985" s="164" t="s">
        <v>2664</v>
      </c>
      <c r="C985" s="164" t="s">
        <v>2722</v>
      </c>
      <c r="D985">
        <f t="shared" si="30"/>
        <v>50</v>
      </c>
      <c r="E985">
        <f t="shared" si="31"/>
        <v>6547.5842999999977</v>
      </c>
    </row>
    <row r="986" spans="1:5">
      <c r="A986" s="164">
        <v>30201</v>
      </c>
      <c r="B986" s="164" t="s">
        <v>2664</v>
      </c>
      <c r="C986" s="164" t="s">
        <v>2714</v>
      </c>
      <c r="D986">
        <f t="shared" si="30"/>
        <v>20</v>
      </c>
      <c r="E986">
        <f t="shared" si="31"/>
        <v>6547.5842999999977</v>
      </c>
    </row>
    <row r="987" spans="1:5">
      <c r="A987" s="164">
        <v>30201</v>
      </c>
      <c r="B987" s="164" t="s">
        <v>2664</v>
      </c>
      <c r="C987" s="164" t="s">
        <v>2723</v>
      </c>
      <c r="D987">
        <f t="shared" si="30"/>
        <v>23.9</v>
      </c>
      <c r="E987">
        <f t="shared" si="31"/>
        <v>6547.5842999999977</v>
      </c>
    </row>
    <row r="988" spans="1:5">
      <c r="A988" s="164">
        <v>30201</v>
      </c>
      <c r="B988" s="164" t="s">
        <v>2664</v>
      </c>
      <c r="C988" s="164" t="s">
        <v>2724</v>
      </c>
      <c r="D988">
        <f t="shared" si="30"/>
        <v>11.4975</v>
      </c>
      <c r="E988">
        <f t="shared" si="31"/>
        <v>6547.5842999999977</v>
      </c>
    </row>
    <row r="989" spans="1:5">
      <c r="A989" s="164">
        <v>30201</v>
      </c>
      <c r="B989" s="164" t="s">
        <v>2664</v>
      </c>
      <c r="C989" s="164" t="s">
        <v>2725</v>
      </c>
      <c r="D989">
        <f t="shared" si="30"/>
        <v>38.1175</v>
      </c>
      <c r="E989">
        <f t="shared" si="31"/>
        <v>6547.5842999999977</v>
      </c>
    </row>
    <row r="990" spans="1:5">
      <c r="A990" s="164">
        <v>30201</v>
      </c>
      <c r="B990" s="164" t="s">
        <v>2664</v>
      </c>
      <c r="C990" s="164" t="s">
        <v>2726</v>
      </c>
      <c r="D990">
        <f t="shared" si="30"/>
        <v>46.12</v>
      </c>
      <c r="E990">
        <f t="shared" si="31"/>
        <v>6547.5842999999977</v>
      </c>
    </row>
    <row r="991" spans="1:5">
      <c r="A991" s="164">
        <v>30201</v>
      </c>
      <c r="B991" s="164" t="s">
        <v>2664</v>
      </c>
      <c r="C991" s="164" t="s">
        <v>2727</v>
      </c>
      <c r="D991">
        <f t="shared" si="30"/>
        <v>9.4</v>
      </c>
      <c r="E991">
        <f t="shared" si="31"/>
        <v>6547.5842999999977</v>
      </c>
    </row>
    <row r="992" spans="1:5">
      <c r="A992" s="164">
        <v>30201</v>
      </c>
      <c r="B992" s="164" t="s">
        <v>2664</v>
      </c>
      <c r="C992" s="164" t="s">
        <v>2728</v>
      </c>
      <c r="D992">
        <f t="shared" si="30"/>
        <v>3.72</v>
      </c>
      <c r="E992">
        <f t="shared" si="31"/>
        <v>6547.5842999999977</v>
      </c>
    </row>
    <row r="993" spans="1:5">
      <c r="A993" s="164">
        <v>30201</v>
      </c>
      <c r="B993" s="164" t="s">
        <v>2664</v>
      </c>
      <c r="C993" s="164" t="s">
        <v>2729</v>
      </c>
      <c r="D993">
        <f t="shared" si="30"/>
        <v>1</v>
      </c>
      <c r="E993">
        <f t="shared" si="31"/>
        <v>6547.5842999999977</v>
      </c>
    </row>
    <row r="994" spans="1:5">
      <c r="A994" s="164">
        <v>30201</v>
      </c>
      <c r="B994" s="164" t="s">
        <v>2664</v>
      </c>
      <c r="C994" s="164" t="s">
        <v>2730</v>
      </c>
      <c r="D994">
        <f t="shared" si="30"/>
        <v>28</v>
      </c>
      <c r="E994">
        <f t="shared" si="31"/>
        <v>6547.5842999999977</v>
      </c>
    </row>
    <row r="995" spans="1:5">
      <c r="A995" s="164">
        <v>30201</v>
      </c>
      <c r="B995" s="164" t="s">
        <v>2664</v>
      </c>
      <c r="C995" s="164" t="s">
        <v>1909</v>
      </c>
      <c r="D995">
        <f t="shared" si="30"/>
        <v>0</v>
      </c>
      <c r="E995">
        <f t="shared" si="31"/>
        <v>6547.5842999999977</v>
      </c>
    </row>
    <row r="996" spans="1:5">
      <c r="A996" s="164">
        <v>30201</v>
      </c>
      <c r="B996" s="164" t="s">
        <v>2664</v>
      </c>
      <c r="C996" s="164" t="s">
        <v>2731</v>
      </c>
      <c r="D996">
        <f t="shared" si="30"/>
        <v>2</v>
      </c>
      <c r="E996">
        <f t="shared" si="31"/>
        <v>6547.5842999999977</v>
      </c>
    </row>
    <row r="997" spans="1:5">
      <c r="A997" s="164">
        <v>30201</v>
      </c>
      <c r="B997" s="164" t="s">
        <v>2664</v>
      </c>
      <c r="C997" s="164" t="s">
        <v>2732</v>
      </c>
      <c r="D997">
        <f t="shared" si="30"/>
        <v>22</v>
      </c>
      <c r="E997">
        <f t="shared" si="31"/>
        <v>6547.5842999999977</v>
      </c>
    </row>
    <row r="998" spans="1:5">
      <c r="A998" s="164">
        <v>30201</v>
      </c>
      <c r="B998" s="164" t="s">
        <v>2664</v>
      </c>
      <c r="C998" s="164" t="s">
        <v>2733</v>
      </c>
      <c r="D998">
        <f t="shared" si="30"/>
        <v>216</v>
      </c>
      <c r="E998">
        <f t="shared" si="31"/>
        <v>6547.5842999999977</v>
      </c>
    </row>
    <row r="999" spans="1:5">
      <c r="A999" s="164">
        <v>30201</v>
      </c>
      <c r="B999" s="164" t="s">
        <v>2664</v>
      </c>
      <c r="C999" s="164" t="s">
        <v>2734</v>
      </c>
      <c r="D999">
        <f t="shared" si="30"/>
        <v>21</v>
      </c>
      <c r="E999">
        <f t="shared" si="31"/>
        <v>6547.5842999999977</v>
      </c>
    </row>
    <row r="1000" spans="1:5">
      <c r="A1000" s="164">
        <v>30201</v>
      </c>
      <c r="B1000" s="164" t="s">
        <v>2664</v>
      </c>
      <c r="C1000" s="164" t="s">
        <v>2735</v>
      </c>
      <c r="D1000">
        <f t="shared" si="30"/>
        <v>26</v>
      </c>
      <c r="E1000">
        <f t="shared" si="31"/>
        <v>6547.5842999999977</v>
      </c>
    </row>
    <row r="1001" spans="1:5">
      <c r="A1001" s="164">
        <v>30201</v>
      </c>
      <c r="B1001" s="164" t="s">
        <v>2664</v>
      </c>
      <c r="C1001" s="164" t="s">
        <v>2736</v>
      </c>
      <c r="D1001">
        <f t="shared" si="30"/>
        <v>7.7</v>
      </c>
      <c r="E1001">
        <f t="shared" si="31"/>
        <v>6547.5842999999977</v>
      </c>
    </row>
    <row r="1002" spans="1:5">
      <c r="A1002" s="164">
        <v>30201</v>
      </c>
      <c r="B1002" s="164" t="s">
        <v>2664</v>
      </c>
      <c r="C1002" s="164" t="s">
        <v>2730</v>
      </c>
      <c r="D1002">
        <f t="shared" si="30"/>
        <v>28</v>
      </c>
      <c r="E1002">
        <f t="shared" si="31"/>
        <v>6547.5842999999977</v>
      </c>
    </row>
    <row r="1003" spans="1:5">
      <c r="A1003" s="164">
        <v>30201</v>
      </c>
      <c r="B1003" s="164" t="s">
        <v>2664</v>
      </c>
      <c r="C1003" s="164" t="s">
        <v>2737</v>
      </c>
      <c r="D1003">
        <f t="shared" si="30"/>
        <v>11.472200000000001</v>
      </c>
      <c r="E1003">
        <f t="shared" si="31"/>
        <v>6547.5842999999977</v>
      </c>
    </row>
    <row r="1004" spans="1:5">
      <c r="A1004" s="164">
        <v>30201</v>
      </c>
      <c r="B1004" s="164" t="s">
        <v>2664</v>
      </c>
      <c r="C1004" s="164" t="s">
        <v>2711</v>
      </c>
      <c r="D1004">
        <f t="shared" si="30"/>
        <v>7</v>
      </c>
      <c r="E1004">
        <f t="shared" si="31"/>
        <v>6547.5842999999977</v>
      </c>
    </row>
    <row r="1005" spans="1:5">
      <c r="A1005" s="164">
        <v>30201</v>
      </c>
      <c r="B1005" s="164" t="s">
        <v>2664</v>
      </c>
      <c r="C1005" s="164" t="s">
        <v>2669</v>
      </c>
      <c r="D1005">
        <f t="shared" si="30"/>
        <v>6</v>
      </c>
      <c r="E1005">
        <f t="shared" si="31"/>
        <v>6547.5842999999977</v>
      </c>
    </row>
    <row r="1006" spans="1:5">
      <c r="A1006" s="164">
        <v>30201</v>
      </c>
      <c r="B1006" s="164" t="s">
        <v>2664</v>
      </c>
      <c r="C1006" s="164" t="s">
        <v>2738</v>
      </c>
      <c r="D1006">
        <f t="shared" si="30"/>
        <v>39.511899999999997</v>
      </c>
      <c r="E1006">
        <f t="shared" si="31"/>
        <v>6547.5842999999977</v>
      </c>
    </row>
    <row r="1007" spans="1:5">
      <c r="A1007" s="164">
        <v>30201</v>
      </c>
      <c r="B1007" s="164" t="s">
        <v>2664</v>
      </c>
      <c r="C1007" s="164" t="s">
        <v>2659</v>
      </c>
      <c r="D1007">
        <f t="shared" si="30"/>
        <v>59</v>
      </c>
      <c r="E1007">
        <f t="shared" si="31"/>
        <v>6547.5842999999977</v>
      </c>
    </row>
    <row r="1008" spans="1:5">
      <c r="A1008" s="164">
        <v>30201</v>
      </c>
      <c r="B1008" s="164" t="s">
        <v>2664</v>
      </c>
      <c r="C1008" s="164" t="s">
        <v>2714</v>
      </c>
      <c r="D1008">
        <f t="shared" si="30"/>
        <v>20</v>
      </c>
      <c r="E1008">
        <f t="shared" si="31"/>
        <v>6547.5842999999977</v>
      </c>
    </row>
    <row r="1009" spans="1:5">
      <c r="A1009" s="164">
        <v>30201</v>
      </c>
      <c r="B1009" s="164" t="s">
        <v>2664</v>
      </c>
      <c r="C1009" s="164" t="s">
        <v>2714</v>
      </c>
      <c r="D1009">
        <f t="shared" si="30"/>
        <v>20</v>
      </c>
      <c r="E1009">
        <f t="shared" si="31"/>
        <v>6547.5842999999977</v>
      </c>
    </row>
    <row r="1010" spans="1:5">
      <c r="A1010" s="164">
        <v>30201</v>
      </c>
      <c r="B1010" s="164" t="s">
        <v>2664</v>
      </c>
      <c r="C1010" s="164" t="s">
        <v>2739</v>
      </c>
      <c r="D1010">
        <f t="shared" si="30"/>
        <v>92.7</v>
      </c>
      <c r="E1010">
        <f t="shared" si="31"/>
        <v>6547.5842999999977</v>
      </c>
    </row>
    <row r="1011" spans="1:5">
      <c r="A1011" s="164">
        <v>30201</v>
      </c>
      <c r="B1011" s="164" t="s">
        <v>2664</v>
      </c>
      <c r="C1011" s="164" t="s">
        <v>2740</v>
      </c>
      <c r="D1011">
        <f t="shared" si="30"/>
        <v>15.88</v>
      </c>
      <c r="E1011">
        <f t="shared" si="31"/>
        <v>6547.5842999999977</v>
      </c>
    </row>
    <row r="1012" spans="1:5">
      <c r="A1012" s="164">
        <v>30201</v>
      </c>
      <c r="B1012" s="164" t="s">
        <v>2664</v>
      </c>
      <c r="C1012" s="164" t="s">
        <v>2732</v>
      </c>
      <c r="D1012">
        <f t="shared" si="30"/>
        <v>22</v>
      </c>
      <c r="E1012">
        <f t="shared" si="31"/>
        <v>6547.5842999999977</v>
      </c>
    </row>
    <row r="1013" spans="1:5">
      <c r="A1013" s="164">
        <v>30201</v>
      </c>
      <c r="B1013" s="164" t="s">
        <v>2664</v>
      </c>
      <c r="C1013" s="164" t="s">
        <v>2694</v>
      </c>
      <c r="D1013">
        <f t="shared" si="30"/>
        <v>4</v>
      </c>
      <c r="E1013">
        <f t="shared" si="31"/>
        <v>6547.5842999999977</v>
      </c>
    </row>
    <row r="1014" spans="1:5">
      <c r="A1014" s="164">
        <v>30201</v>
      </c>
      <c r="B1014" s="164" t="s">
        <v>2664</v>
      </c>
      <c r="C1014" s="164" t="s">
        <v>2741</v>
      </c>
      <c r="D1014">
        <f t="shared" si="30"/>
        <v>15.6</v>
      </c>
      <c r="E1014">
        <f t="shared" si="31"/>
        <v>6547.5842999999977</v>
      </c>
    </row>
    <row r="1015" spans="1:5">
      <c r="A1015" s="164">
        <v>30201</v>
      </c>
      <c r="B1015" s="164" t="s">
        <v>2664</v>
      </c>
      <c r="C1015" s="164" t="s">
        <v>2742</v>
      </c>
      <c r="D1015">
        <f t="shared" si="30"/>
        <v>20.274999999999999</v>
      </c>
      <c r="E1015">
        <f t="shared" si="31"/>
        <v>6547.5842999999977</v>
      </c>
    </row>
    <row r="1016" spans="1:5">
      <c r="A1016" s="164">
        <v>30201</v>
      </c>
      <c r="B1016" s="164" t="s">
        <v>2664</v>
      </c>
      <c r="C1016" s="164" t="s">
        <v>2743</v>
      </c>
      <c r="D1016">
        <f t="shared" si="30"/>
        <v>16.802499999999998</v>
      </c>
      <c r="E1016">
        <f t="shared" si="31"/>
        <v>6547.5842999999977</v>
      </c>
    </row>
    <row r="1017" spans="1:5">
      <c r="A1017" s="164">
        <v>30201</v>
      </c>
      <c r="B1017" s="164" t="s">
        <v>2664</v>
      </c>
      <c r="C1017" s="164" t="s">
        <v>2744</v>
      </c>
      <c r="D1017">
        <f t="shared" si="30"/>
        <v>3.5760000000000001</v>
      </c>
      <c r="E1017">
        <f t="shared" si="31"/>
        <v>6547.5842999999977</v>
      </c>
    </row>
    <row r="1018" spans="1:5">
      <c r="A1018" s="164">
        <v>30201</v>
      </c>
      <c r="B1018" s="164" t="s">
        <v>2664</v>
      </c>
      <c r="C1018" s="164" t="s">
        <v>2745</v>
      </c>
      <c r="D1018">
        <f t="shared" si="30"/>
        <v>8</v>
      </c>
      <c r="E1018">
        <f t="shared" si="31"/>
        <v>6547.5842999999977</v>
      </c>
    </row>
    <row r="1019" spans="1:5">
      <c r="A1019" s="164">
        <v>30201</v>
      </c>
      <c r="B1019" s="164" t="s">
        <v>2664</v>
      </c>
      <c r="C1019" s="164" t="s">
        <v>2746</v>
      </c>
      <c r="D1019">
        <f t="shared" si="30"/>
        <v>13.12</v>
      </c>
      <c r="E1019">
        <f t="shared" si="31"/>
        <v>6547.5842999999977</v>
      </c>
    </row>
    <row r="1020" spans="1:5">
      <c r="A1020" s="164">
        <v>30201</v>
      </c>
      <c r="B1020" s="164" t="s">
        <v>2664</v>
      </c>
      <c r="C1020" s="164" t="s">
        <v>2747</v>
      </c>
      <c r="D1020">
        <f t="shared" si="30"/>
        <v>26.58</v>
      </c>
      <c r="E1020">
        <f t="shared" si="31"/>
        <v>6547.5842999999977</v>
      </c>
    </row>
    <row r="1021" spans="1:5">
      <c r="A1021" s="164">
        <v>30201</v>
      </c>
      <c r="B1021" s="164" t="s">
        <v>2664</v>
      </c>
      <c r="C1021" s="164" t="s">
        <v>2748</v>
      </c>
      <c r="D1021">
        <f t="shared" si="30"/>
        <v>24.1</v>
      </c>
      <c r="E1021">
        <f t="shared" si="31"/>
        <v>6547.5842999999977</v>
      </c>
    </row>
    <row r="1022" spans="1:5">
      <c r="A1022" s="164">
        <v>30201</v>
      </c>
      <c r="B1022" s="164" t="s">
        <v>2664</v>
      </c>
      <c r="C1022" s="164" t="s">
        <v>2749</v>
      </c>
      <c r="D1022">
        <f t="shared" si="30"/>
        <v>17.600000000000001</v>
      </c>
      <c r="E1022">
        <f t="shared" si="31"/>
        <v>6547.5842999999977</v>
      </c>
    </row>
    <row r="1023" spans="1:5">
      <c r="A1023" s="164">
        <v>30201</v>
      </c>
      <c r="B1023" s="164" t="s">
        <v>2664</v>
      </c>
      <c r="C1023" s="164" t="s">
        <v>2750</v>
      </c>
      <c r="D1023">
        <f t="shared" si="30"/>
        <v>158</v>
      </c>
      <c r="E1023">
        <f t="shared" si="31"/>
        <v>6547.5842999999977</v>
      </c>
    </row>
    <row r="1024" spans="1:5">
      <c r="A1024" s="164">
        <v>30201</v>
      </c>
      <c r="B1024" s="164" t="s">
        <v>2664</v>
      </c>
      <c r="C1024" s="164" t="s">
        <v>2730</v>
      </c>
      <c r="D1024">
        <f t="shared" si="30"/>
        <v>28</v>
      </c>
      <c r="E1024">
        <f t="shared" si="31"/>
        <v>6547.5842999999977</v>
      </c>
    </row>
    <row r="1025" spans="1:5">
      <c r="A1025" s="164">
        <v>30201</v>
      </c>
      <c r="B1025" s="164" t="s">
        <v>2664</v>
      </c>
      <c r="C1025" s="164" t="s">
        <v>2714</v>
      </c>
      <c r="D1025">
        <f t="shared" si="30"/>
        <v>20</v>
      </c>
      <c r="E1025">
        <f t="shared" si="31"/>
        <v>6547.5842999999977</v>
      </c>
    </row>
    <row r="1026" spans="1:5">
      <c r="A1026" s="164">
        <v>30201</v>
      </c>
      <c r="B1026" s="164" t="s">
        <v>2664</v>
      </c>
      <c r="C1026" s="164" t="s">
        <v>1909</v>
      </c>
      <c r="D1026">
        <f t="shared" si="30"/>
        <v>0</v>
      </c>
      <c r="E1026">
        <f t="shared" si="31"/>
        <v>6547.5842999999977</v>
      </c>
    </row>
    <row r="1027" spans="1:5">
      <c r="A1027" s="164">
        <v>30201</v>
      </c>
      <c r="B1027" s="164" t="s">
        <v>2664</v>
      </c>
      <c r="C1027" s="164" t="s">
        <v>2751</v>
      </c>
      <c r="D1027">
        <f t="shared" si="30"/>
        <v>55.034999999999997</v>
      </c>
      <c r="E1027">
        <f t="shared" si="31"/>
        <v>6547.5842999999977</v>
      </c>
    </row>
    <row r="1028" spans="1:5">
      <c r="A1028" s="164">
        <v>30201</v>
      </c>
      <c r="B1028" s="164" t="s">
        <v>2664</v>
      </c>
      <c r="C1028" s="164" t="s">
        <v>2752</v>
      </c>
      <c r="D1028">
        <f t="shared" si="30"/>
        <v>5</v>
      </c>
      <c r="E1028">
        <f t="shared" si="31"/>
        <v>6547.5842999999977</v>
      </c>
    </row>
    <row r="1029" spans="1:5">
      <c r="A1029" s="164">
        <v>30201</v>
      </c>
      <c r="B1029" s="164" t="s">
        <v>2664</v>
      </c>
      <c r="C1029" s="164" t="s">
        <v>2753</v>
      </c>
      <c r="D1029">
        <f t="shared" si="30"/>
        <v>37.799999999999997</v>
      </c>
      <c r="E1029">
        <f t="shared" si="31"/>
        <v>6547.5842999999977</v>
      </c>
    </row>
    <row r="1030" spans="1:5">
      <c r="A1030" s="164">
        <v>30201</v>
      </c>
      <c r="B1030" s="164" t="s">
        <v>2664</v>
      </c>
      <c r="C1030" s="164" t="s">
        <v>2754</v>
      </c>
      <c r="D1030">
        <f t="shared" ref="D1030:D1093" si="32">C1030/10000</f>
        <v>42.8</v>
      </c>
      <c r="E1030">
        <f t="shared" ref="E1030:E1093" si="33">SUMIF(A:A,A1030,D:D)</f>
        <v>6547.5842999999977</v>
      </c>
    </row>
    <row r="1031" spans="1:5">
      <c r="A1031" s="164">
        <v>30201</v>
      </c>
      <c r="B1031" s="164" t="s">
        <v>2664</v>
      </c>
      <c r="C1031" s="164" t="s">
        <v>2755</v>
      </c>
      <c r="D1031">
        <f t="shared" si="32"/>
        <v>35.200000000000003</v>
      </c>
      <c r="E1031">
        <f t="shared" si="33"/>
        <v>6547.5842999999977</v>
      </c>
    </row>
    <row r="1032" spans="1:5">
      <c r="A1032" s="164">
        <v>30201</v>
      </c>
      <c r="B1032" s="164" t="s">
        <v>2664</v>
      </c>
      <c r="C1032" s="164" t="s">
        <v>2691</v>
      </c>
      <c r="D1032">
        <f t="shared" si="32"/>
        <v>10</v>
      </c>
      <c r="E1032">
        <f t="shared" si="33"/>
        <v>6547.5842999999977</v>
      </c>
    </row>
    <row r="1033" spans="1:5">
      <c r="A1033" s="164">
        <v>30201</v>
      </c>
      <c r="B1033" s="164" t="s">
        <v>2664</v>
      </c>
      <c r="C1033" s="164" t="s">
        <v>2756</v>
      </c>
      <c r="D1033">
        <f t="shared" si="32"/>
        <v>9.75</v>
      </c>
      <c r="E1033">
        <f t="shared" si="33"/>
        <v>6547.5842999999977</v>
      </c>
    </row>
    <row r="1034" spans="1:5">
      <c r="A1034" s="164">
        <v>30201</v>
      </c>
      <c r="B1034" s="164" t="s">
        <v>2664</v>
      </c>
      <c r="C1034" s="164" t="s">
        <v>2757</v>
      </c>
      <c r="D1034">
        <f t="shared" si="32"/>
        <v>47.4</v>
      </c>
      <c r="E1034">
        <f t="shared" si="33"/>
        <v>6547.5842999999977</v>
      </c>
    </row>
    <row r="1035" spans="1:5">
      <c r="A1035" s="164">
        <v>30201</v>
      </c>
      <c r="B1035" s="164" t="s">
        <v>2664</v>
      </c>
      <c r="C1035" s="164" t="s">
        <v>2758</v>
      </c>
      <c r="D1035">
        <f t="shared" si="32"/>
        <v>16.55</v>
      </c>
      <c r="E1035">
        <f t="shared" si="33"/>
        <v>6547.5842999999977</v>
      </c>
    </row>
    <row r="1036" spans="1:5">
      <c r="A1036" s="164">
        <v>30201</v>
      </c>
      <c r="B1036" s="164" t="s">
        <v>2664</v>
      </c>
      <c r="C1036" s="164" t="s">
        <v>2714</v>
      </c>
      <c r="D1036">
        <f t="shared" si="32"/>
        <v>20</v>
      </c>
      <c r="E1036">
        <f t="shared" si="33"/>
        <v>6547.5842999999977</v>
      </c>
    </row>
    <row r="1037" spans="1:5">
      <c r="A1037" s="164">
        <v>30201</v>
      </c>
      <c r="B1037" s="164" t="s">
        <v>2664</v>
      </c>
      <c r="C1037" s="164" t="s">
        <v>2759</v>
      </c>
      <c r="D1037">
        <f t="shared" si="32"/>
        <v>27.32</v>
      </c>
      <c r="E1037">
        <f t="shared" si="33"/>
        <v>6547.5842999999977</v>
      </c>
    </row>
    <row r="1038" spans="1:5">
      <c r="A1038" s="164">
        <v>30201</v>
      </c>
      <c r="B1038" s="164" t="s">
        <v>2664</v>
      </c>
      <c r="C1038" s="164" t="s">
        <v>2714</v>
      </c>
      <c r="D1038">
        <f t="shared" si="32"/>
        <v>20</v>
      </c>
      <c r="E1038">
        <f t="shared" si="33"/>
        <v>6547.5842999999977</v>
      </c>
    </row>
    <row r="1039" spans="1:5">
      <c r="A1039" s="164">
        <v>30201</v>
      </c>
      <c r="B1039" s="164" t="s">
        <v>2664</v>
      </c>
      <c r="C1039" s="164" t="s">
        <v>2760</v>
      </c>
      <c r="D1039">
        <f t="shared" si="32"/>
        <v>93.263999999999996</v>
      </c>
      <c r="E1039">
        <f t="shared" si="33"/>
        <v>6547.5842999999977</v>
      </c>
    </row>
    <row r="1040" spans="1:5">
      <c r="A1040" s="164">
        <v>30201</v>
      </c>
      <c r="B1040" s="164" t="s">
        <v>2664</v>
      </c>
      <c r="C1040" s="164" t="s">
        <v>2761</v>
      </c>
      <c r="D1040">
        <f t="shared" si="32"/>
        <v>47.5</v>
      </c>
      <c r="E1040">
        <f t="shared" si="33"/>
        <v>6547.5842999999977</v>
      </c>
    </row>
    <row r="1041" spans="1:5">
      <c r="A1041" s="164">
        <v>30201</v>
      </c>
      <c r="B1041" s="164" t="s">
        <v>2664</v>
      </c>
      <c r="C1041" s="164" t="s">
        <v>2691</v>
      </c>
      <c r="D1041">
        <f t="shared" si="32"/>
        <v>10</v>
      </c>
      <c r="E1041">
        <f t="shared" si="33"/>
        <v>6547.5842999999977</v>
      </c>
    </row>
    <row r="1042" spans="1:5">
      <c r="A1042" s="164">
        <v>30201</v>
      </c>
      <c r="B1042" s="164" t="s">
        <v>2664</v>
      </c>
      <c r="C1042" s="164" t="s">
        <v>2762</v>
      </c>
      <c r="D1042">
        <f t="shared" si="32"/>
        <v>96.9</v>
      </c>
      <c r="E1042">
        <f t="shared" si="33"/>
        <v>6547.5842999999977</v>
      </c>
    </row>
    <row r="1043" spans="1:5">
      <c r="A1043" s="164">
        <v>30201</v>
      </c>
      <c r="B1043" s="164" t="s">
        <v>2664</v>
      </c>
      <c r="C1043" s="164" t="s">
        <v>2691</v>
      </c>
      <c r="D1043">
        <f t="shared" si="32"/>
        <v>10</v>
      </c>
      <c r="E1043">
        <f t="shared" si="33"/>
        <v>6547.5842999999977</v>
      </c>
    </row>
    <row r="1044" spans="1:5">
      <c r="A1044" s="164">
        <v>30201</v>
      </c>
      <c r="B1044" s="164" t="s">
        <v>2664</v>
      </c>
      <c r="C1044" s="164" t="s">
        <v>2745</v>
      </c>
      <c r="D1044">
        <f t="shared" si="32"/>
        <v>8</v>
      </c>
      <c r="E1044">
        <f t="shared" si="33"/>
        <v>6547.5842999999977</v>
      </c>
    </row>
    <row r="1045" spans="1:5">
      <c r="A1045" s="164">
        <v>30201</v>
      </c>
      <c r="B1045" s="164" t="s">
        <v>2664</v>
      </c>
      <c r="C1045" s="164" t="s">
        <v>2763</v>
      </c>
      <c r="D1045">
        <f t="shared" si="32"/>
        <v>35</v>
      </c>
      <c r="E1045">
        <f t="shared" si="33"/>
        <v>6547.5842999999977</v>
      </c>
    </row>
    <row r="1046" spans="1:5">
      <c r="A1046" s="164">
        <v>30201</v>
      </c>
      <c r="B1046" s="164" t="s">
        <v>2664</v>
      </c>
      <c r="C1046" s="164" t="s">
        <v>2764</v>
      </c>
      <c r="D1046">
        <f t="shared" si="32"/>
        <v>39</v>
      </c>
      <c r="E1046">
        <f t="shared" si="33"/>
        <v>6547.5842999999977</v>
      </c>
    </row>
    <row r="1047" spans="1:5">
      <c r="A1047" s="164">
        <v>30201</v>
      </c>
      <c r="B1047" s="164" t="s">
        <v>2664</v>
      </c>
      <c r="C1047" s="164" t="s">
        <v>2747</v>
      </c>
      <c r="D1047">
        <f t="shared" si="32"/>
        <v>26.58</v>
      </c>
      <c r="E1047">
        <f t="shared" si="33"/>
        <v>6547.5842999999977</v>
      </c>
    </row>
    <row r="1048" spans="1:5">
      <c r="A1048" s="164">
        <v>30201</v>
      </c>
      <c r="B1048" s="164" t="s">
        <v>2664</v>
      </c>
      <c r="C1048" s="164" t="s">
        <v>2716</v>
      </c>
      <c r="D1048">
        <f t="shared" si="32"/>
        <v>24</v>
      </c>
      <c r="E1048">
        <f t="shared" si="33"/>
        <v>6547.5842999999977</v>
      </c>
    </row>
    <row r="1049" spans="1:5">
      <c r="A1049" s="164">
        <v>30201</v>
      </c>
      <c r="B1049" s="164" t="s">
        <v>2664</v>
      </c>
      <c r="C1049" s="164" t="s">
        <v>2765</v>
      </c>
      <c r="D1049">
        <f t="shared" si="32"/>
        <v>10.28</v>
      </c>
      <c r="E1049">
        <f t="shared" si="33"/>
        <v>6547.5842999999977</v>
      </c>
    </row>
    <row r="1050" spans="1:5">
      <c r="A1050" s="164">
        <v>30201</v>
      </c>
      <c r="B1050" s="164" t="s">
        <v>2664</v>
      </c>
      <c r="C1050" s="164" t="s">
        <v>2766</v>
      </c>
      <c r="D1050">
        <f t="shared" si="32"/>
        <v>32.68</v>
      </c>
      <c r="E1050">
        <f t="shared" si="33"/>
        <v>6547.5842999999977</v>
      </c>
    </row>
    <row r="1051" spans="1:5">
      <c r="A1051" s="164">
        <v>30201</v>
      </c>
      <c r="B1051" s="164" t="s">
        <v>2664</v>
      </c>
      <c r="C1051" s="164" t="s">
        <v>2767</v>
      </c>
      <c r="D1051">
        <f t="shared" si="32"/>
        <v>0.62939999999999996</v>
      </c>
      <c r="E1051">
        <f t="shared" si="33"/>
        <v>6547.5842999999977</v>
      </c>
    </row>
    <row r="1052" spans="1:5">
      <c r="A1052" s="164">
        <v>30201</v>
      </c>
      <c r="B1052" s="164" t="s">
        <v>2664</v>
      </c>
      <c r="C1052" s="164" t="s">
        <v>2768</v>
      </c>
      <c r="D1052">
        <f t="shared" si="32"/>
        <v>2.1074999999999999</v>
      </c>
      <c r="E1052">
        <f t="shared" si="33"/>
        <v>6547.5842999999977</v>
      </c>
    </row>
    <row r="1053" spans="1:5">
      <c r="A1053" s="164">
        <v>30201</v>
      </c>
      <c r="B1053" s="164" t="s">
        <v>2664</v>
      </c>
      <c r="C1053" s="164" t="s">
        <v>2769</v>
      </c>
      <c r="D1053">
        <f t="shared" si="32"/>
        <v>8.1839999999999993</v>
      </c>
      <c r="E1053">
        <f t="shared" si="33"/>
        <v>6547.5842999999977</v>
      </c>
    </row>
    <row r="1054" spans="1:5">
      <c r="A1054" s="164">
        <v>30201</v>
      </c>
      <c r="B1054" s="164" t="s">
        <v>2664</v>
      </c>
      <c r="C1054" s="164" t="s">
        <v>2770</v>
      </c>
      <c r="D1054">
        <f t="shared" si="32"/>
        <v>13.055999999999999</v>
      </c>
      <c r="E1054">
        <f t="shared" si="33"/>
        <v>6547.5842999999977</v>
      </c>
    </row>
    <row r="1055" spans="1:5">
      <c r="A1055" s="164">
        <v>30201</v>
      </c>
      <c r="B1055" s="164" t="s">
        <v>2664</v>
      </c>
      <c r="C1055" s="164" t="s">
        <v>2771</v>
      </c>
      <c r="D1055">
        <f t="shared" si="32"/>
        <v>102.8275</v>
      </c>
      <c r="E1055">
        <f t="shared" si="33"/>
        <v>6547.5842999999977</v>
      </c>
    </row>
    <row r="1056" spans="1:5">
      <c r="A1056" s="164">
        <v>30201</v>
      </c>
      <c r="B1056" s="164" t="s">
        <v>2664</v>
      </c>
      <c r="C1056" s="164" t="s">
        <v>2772</v>
      </c>
      <c r="D1056">
        <f t="shared" si="32"/>
        <v>21.45</v>
      </c>
      <c r="E1056">
        <f t="shared" si="33"/>
        <v>6547.5842999999977</v>
      </c>
    </row>
    <row r="1057" spans="1:5">
      <c r="A1057" s="164">
        <v>30201</v>
      </c>
      <c r="B1057" s="164" t="s">
        <v>2664</v>
      </c>
      <c r="C1057" s="164" t="s">
        <v>2773</v>
      </c>
      <c r="D1057">
        <f t="shared" si="32"/>
        <v>29.2</v>
      </c>
      <c r="E1057">
        <f t="shared" si="33"/>
        <v>6547.5842999999977</v>
      </c>
    </row>
    <row r="1058" spans="1:5">
      <c r="A1058" s="164">
        <v>30201</v>
      </c>
      <c r="B1058" s="164" t="s">
        <v>2664</v>
      </c>
      <c r="C1058" s="164" t="s">
        <v>2774</v>
      </c>
      <c r="D1058">
        <f t="shared" si="32"/>
        <v>5.58</v>
      </c>
      <c r="E1058">
        <f t="shared" si="33"/>
        <v>6547.5842999999977</v>
      </c>
    </row>
    <row r="1059" spans="1:5">
      <c r="A1059" s="164">
        <v>30201</v>
      </c>
      <c r="B1059" s="164" t="s">
        <v>2664</v>
      </c>
      <c r="C1059" s="164" t="s">
        <v>2775</v>
      </c>
      <c r="D1059">
        <f t="shared" si="32"/>
        <v>34</v>
      </c>
      <c r="E1059">
        <f t="shared" si="33"/>
        <v>6547.5842999999977</v>
      </c>
    </row>
    <row r="1060" spans="1:5">
      <c r="A1060" s="164">
        <v>30201</v>
      </c>
      <c r="B1060" s="164" t="s">
        <v>2664</v>
      </c>
      <c r="C1060" s="164" t="s">
        <v>2691</v>
      </c>
      <c r="D1060">
        <f t="shared" si="32"/>
        <v>10</v>
      </c>
      <c r="E1060">
        <f t="shared" si="33"/>
        <v>6547.5842999999977</v>
      </c>
    </row>
    <row r="1061" spans="1:5">
      <c r="A1061" s="164">
        <v>30201</v>
      </c>
      <c r="B1061" s="164" t="s">
        <v>2664</v>
      </c>
      <c r="C1061" s="164" t="s">
        <v>2680</v>
      </c>
      <c r="D1061">
        <f t="shared" si="32"/>
        <v>14</v>
      </c>
      <c r="E1061">
        <f t="shared" si="33"/>
        <v>6547.5842999999977</v>
      </c>
    </row>
    <row r="1062" spans="1:5">
      <c r="A1062" s="164">
        <v>30201</v>
      </c>
      <c r="B1062" s="164" t="s">
        <v>2664</v>
      </c>
      <c r="C1062" s="164" t="s">
        <v>2752</v>
      </c>
      <c r="D1062">
        <f t="shared" si="32"/>
        <v>5</v>
      </c>
      <c r="E1062">
        <f t="shared" si="33"/>
        <v>6547.5842999999977</v>
      </c>
    </row>
    <row r="1063" spans="1:5">
      <c r="A1063" s="164">
        <v>30201</v>
      </c>
      <c r="B1063" s="164" t="s">
        <v>2664</v>
      </c>
      <c r="C1063" s="164" t="s">
        <v>2776</v>
      </c>
      <c r="D1063">
        <f t="shared" si="32"/>
        <v>10.8</v>
      </c>
      <c r="E1063">
        <f t="shared" si="33"/>
        <v>6547.5842999999977</v>
      </c>
    </row>
    <row r="1064" spans="1:5">
      <c r="A1064" s="164">
        <v>30201</v>
      </c>
      <c r="B1064" s="164" t="s">
        <v>2664</v>
      </c>
      <c r="C1064" s="164" t="s">
        <v>2777</v>
      </c>
      <c r="D1064">
        <f t="shared" si="32"/>
        <v>37.28</v>
      </c>
      <c r="E1064">
        <f t="shared" si="33"/>
        <v>6547.5842999999977</v>
      </c>
    </row>
    <row r="1065" spans="1:5">
      <c r="A1065" s="164">
        <v>30201</v>
      </c>
      <c r="B1065" s="164" t="s">
        <v>2664</v>
      </c>
      <c r="C1065" s="164" t="s">
        <v>2778</v>
      </c>
      <c r="D1065">
        <f t="shared" si="32"/>
        <v>59.4</v>
      </c>
      <c r="E1065">
        <f t="shared" si="33"/>
        <v>6547.5842999999977</v>
      </c>
    </row>
    <row r="1066" spans="1:5">
      <c r="A1066" s="164">
        <v>30201</v>
      </c>
      <c r="B1066" s="164" t="s">
        <v>2664</v>
      </c>
      <c r="C1066" s="164" t="s">
        <v>2779</v>
      </c>
      <c r="D1066">
        <f t="shared" si="32"/>
        <v>38.82</v>
      </c>
      <c r="E1066">
        <f t="shared" si="33"/>
        <v>6547.5842999999977</v>
      </c>
    </row>
    <row r="1067" spans="1:5">
      <c r="A1067" s="164">
        <v>30201</v>
      </c>
      <c r="B1067" s="164" t="s">
        <v>2664</v>
      </c>
      <c r="C1067" s="164" t="s">
        <v>2732</v>
      </c>
      <c r="D1067">
        <f t="shared" si="32"/>
        <v>22</v>
      </c>
      <c r="E1067">
        <f t="shared" si="33"/>
        <v>6547.5842999999977</v>
      </c>
    </row>
    <row r="1068" spans="1:5">
      <c r="A1068" s="164">
        <v>30201</v>
      </c>
      <c r="B1068" s="164" t="s">
        <v>2664</v>
      </c>
      <c r="C1068" s="164" t="s">
        <v>2699</v>
      </c>
      <c r="D1068">
        <f t="shared" si="32"/>
        <v>19</v>
      </c>
      <c r="E1068">
        <f t="shared" si="33"/>
        <v>6547.5842999999977</v>
      </c>
    </row>
    <row r="1069" spans="1:5">
      <c r="A1069" s="164">
        <v>30201</v>
      </c>
      <c r="B1069" s="164" t="s">
        <v>2664</v>
      </c>
      <c r="C1069" s="164" t="s">
        <v>2780</v>
      </c>
      <c r="D1069">
        <f t="shared" si="32"/>
        <v>0.2</v>
      </c>
      <c r="E1069">
        <f t="shared" si="33"/>
        <v>6547.5842999999977</v>
      </c>
    </row>
    <row r="1070" spans="1:5">
      <c r="A1070" s="164">
        <v>30201</v>
      </c>
      <c r="B1070" s="164" t="s">
        <v>2664</v>
      </c>
      <c r="C1070" s="164" t="s">
        <v>2781</v>
      </c>
      <c r="D1070">
        <f t="shared" si="32"/>
        <v>25.485700000000001</v>
      </c>
      <c r="E1070">
        <f t="shared" si="33"/>
        <v>6547.5842999999977</v>
      </c>
    </row>
    <row r="1071" spans="1:5">
      <c r="A1071" s="164">
        <v>30201</v>
      </c>
      <c r="B1071" s="164" t="s">
        <v>2664</v>
      </c>
      <c r="C1071" s="164" t="s">
        <v>2782</v>
      </c>
      <c r="D1071">
        <f t="shared" si="32"/>
        <v>43.4</v>
      </c>
      <c r="E1071">
        <f t="shared" si="33"/>
        <v>6547.5842999999977</v>
      </c>
    </row>
    <row r="1072" spans="1:5">
      <c r="A1072" s="164">
        <v>30201</v>
      </c>
      <c r="B1072" s="164" t="s">
        <v>2664</v>
      </c>
      <c r="C1072" s="164" t="s">
        <v>2783</v>
      </c>
      <c r="D1072">
        <f t="shared" si="32"/>
        <v>30</v>
      </c>
      <c r="E1072">
        <f t="shared" si="33"/>
        <v>6547.5842999999977</v>
      </c>
    </row>
    <row r="1073" spans="1:5">
      <c r="A1073" s="164">
        <v>30201</v>
      </c>
      <c r="B1073" s="164" t="s">
        <v>2664</v>
      </c>
      <c r="C1073" s="164" t="s">
        <v>2784</v>
      </c>
      <c r="D1073">
        <f t="shared" si="32"/>
        <v>110.83</v>
      </c>
      <c r="E1073">
        <f t="shared" si="33"/>
        <v>6547.5842999999977</v>
      </c>
    </row>
    <row r="1074" spans="1:5">
      <c r="A1074" s="164">
        <v>30201</v>
      </c>
      <c r="B1074" s="164" t="s">
        <v>2664</v>
      </c>
      <c r="C1074" s="164" t="s">
        <v>2785</v>
      </c>
      <c r="D1074">
        <f t="shared" si="32"/>
        <v>17.422499999999999</v>
      </c>
      <c r="E1074">
        <f t="shared" si="33"/>
        <v>6547.5842999999977</v>
      </c>
    </row>
    <row r="1075" spans="1:5">
      <c r="A1075" s="164">
        <v>30201</v>
      </c>
      <c r="B1075" s="164" t="s">
        <v>2664</v>
      </c>
      <c r="C1075" s="164" t="s">
        <v>2714</v>
      </c>
      <c r="D1075">
        <f t="shared" si="32"/>
        <v>20</v>
      </c>
      <c r="E1075">
        <f t="shared" si="33"/>
        <v>6547.5842999999977</v>
      </c>
    </row>
    <row r="1076" spans="1:5">
      <c r="A1076" s="164">
        <v>30201</v>
      </c>
      <c r="B1076" s="164" t="s">
        <v>2664</v>
      </c>
      <c r="C1076" s="164" t="s">
        <v>2658</v>
      </c>
      <c r="D1076">
        <f t="shared" si="32"/>
        <v>3</v>
      </c>
      <c r="E1076">
        <f t="shared" si="33"/>
        <v>6547.5842999999977</v>
      </c>
    </row>
    <row r="1077" spans="1:5">
      <c r="A1077" s="164">
        <v>30201</v>
      </c>
      <c r="B1077" s="164" t="s">
        <v>2664</v>
      </c>
      <c r="C1077" s="164" t="s">
        <v>2695</v>
      </c>
      <c r="D1077">
        <f t="shared" si="32"/>
        <v>16</v>
      </c>
      <c r="E1077">
        <f t="shared" si="33"/>
        <v>6547.5842999999977</v>
      </c>
    </row>
    <row r="1078" spans="1:5">
      <c r="A1078" s="164">
        <v>30201</v>
      </c>
      <c r="B1078" s="164" t="s">
        <v>2664</v>
      </c>
      <c r="C1078" s="164" t="s">
        <v>2786</v>
      </c>
      <c r="D1078">
        <f t="shared" si="32"/>
        <v>23.4</v>
      </c>
      <c r="E1078">
        <f t="shared" si="33"/>
        <v>6547.5842999999977</v>
      </c>
    </row>
    <row r="1079" spans="1:5">
      <c r="A1079" s="164">
        <v>30201</v>
      </c>
      <c r="B1079" s="164" t="s">
        <v>2664</v>
      </c>
      <c r="C1079" s="164" t="s">
        <v>2787</v>
      </c>
      <c r="D1079">
        <f t="shared" si="32"/>
        <v>13.55</v>
      </c>
      <c r="E1079">
        <f t="shared" si="33"/>
        <v>6547.5842999999977</v>
      </c>
    </row>
    <row r="1080" spans="1:5">
      <c r="A1080" s="164">
        <v>30201</v>
      </c>
      <c r="B1080" s="164" t="s">
        <v>2664</v>
      </c>
      <c r="C1080" s="164" t="s">
        <v>2788</v>
      </c>
      <c r="D1080">
        <f t="shared" si="32"/>
        <v>85.6</v>
      </c>
      <c r="E1080">
        <f t="shared" si="33"/>
        <v>6547.5842999999977</v>
      </c>
    </row>
    <row r="1081" spans="1:5">
      <c r="A1081" s="164">
        <v>30201</v>
      </c>
      <c r="B1081" s="164" t="s">
        <v>2664</v>
      </c>
      <c r="C1081" s="164" t="s">
        <v>2789</v>
      </c>
      <c r="D1081">
        <f t="shared" si="32"/>
        <v>24.6</v>
      </c>
      <c r="E1081">
        <f t="shared" si="33"/>
        <v>6547.5842999999977</v>
      </c>
    </row>
    <row r="1082" spans="1:5">
      <c r="A1082" s="164">
        <v>30201</v>
      </c>
      <c r="B1082" s="164" t="s">
        <v>2664</v>
      </c>
      <c r="C1082" s="164" t="s">
        <v>2729</v>
      </c>
      <c r="D1082">
        <f t="shared" si="32"/>
        <v>1</v>
      </c>
      <c r="E1082">
        <f t="shared" si="33"/>
        <v>6547.5842999999977</v>
      </c>
    </row>
    <row r="1083" spans="1:5">
      <c r="A1083" s="164">
        <v>30201</v>
      </c>
      <c r="B1083" s="164" t="s">
        <v>2664</v>
      </c>
      <c r="C1083" s="164" t="s">
        <v>2790</v>
      </c>
      <c r="D1083">
        <f t="shared" si="32"/>
        <v>3.64</v>
      </c>
      <c r="E1083">
        <f t="shared" si="33"/>
        <v>6547.5842999999977</v>
      </c>
    </row>
    <row r="1084" spans="1:5">
      <c r="A1084" s="164">
        <v>30201</v>
      </c>
      <c r="B1084" s="164" t="s">
        <v>2664</v>
      </c>
      <c r="C1084" s="164" t="s">
        <v>2791</v>
      </c>
      <c r="D1084">
        <f t="shared" si="32"/>
        <v>63.2</v>
      </c>
      <c r="E1084">
        <f t="shared" si="33"/>
        <v>6547.5842999999977</v>
      </c>
    </row>
    <row r="1085" spans="1:5">
      <c r="A1085" s="164">
        <v>30201</v>
      </c>
      <c r="B1085" s="164" t="s">
        <v>2664</v>
      </c>
      <c r="C1085" s="164" t="s">
        <v>2792</v>
      </c>
      <c r="D1085">
        <f t="shared" si="32"/>
        <v>86.209400000000002</v>
      </c>
      <c r="E1085">
        <f t="shared" si="33"/>
        <v>6547.5842999999977</v>
      </c>
    </row>
    <row r="1086" spans="1:5">
      <c r="A1086" s="164">
        <v>30201</v>
      </c>
      <c r="B1086" s="164" t="s">
        <v>2664</v>
      </c>
      <c r="C1086" s="164" t="s">
        <v>2716</v>
      </c>
      <c r="D1086">
        <f t="shared" si="32"/>
        <v>24</v>
      </c>
      <c r="E1086">
        <f t="shared" si="33"/>
        <v>6547.5842999999977</v>
      </c>
    </row>
    <row r="1087" spans="1:5">
      <c r="A1087" s="164">
        <v>30201</v>
      </c>
      <c r="B1087" s="164" t="s">
        <v>2664</v>
      </c>
      <c r="C1087" s="164" t="s">
        <v>2793</v>
      </c>
      <c r="D1087">
        <f t="shared" si="32"/>
        <v>25.02</v>
      </c>
      <c r="E1087">
        <f t="shared" si="33"/>
        <v>6547.5842999999977</v>
      </c>
    </row>
    <row r="1088" spans="1:5">
      <c r="A1088" s="164">
        <v>30201</v>
      </c>
      <c r="B1088" s="164" t="s">
        <v>2664</v>
      </c>
      <c r="C1088" s="164" t="s">
        <v>2794</v>
      </c>
      <c r="D1088">
        <f t="shared" si="32"/>
        <v>65.58</v>
      </c>
      <c r="E1088">
        <f t="shared" si="33"/>
        <v>6547.5842999999977</v>
      </c>
    </row>
    <row r="1089" spans="1:5">
      <c r="A1089" s="164">
        <v>30201</v>
      </c>
      <c r="B1089" s="164" t="s">
        <v>2664</v>
      </c>
      <c r="C1089" s="164" t="s">
        <v>2795</v>
      </c>
      <c r="D1089">
        <f t="shared" si="32"/>
        <v>75.912499999999994</v>
      </c>
      <c r="E1089">
        <f t="shared" si="33"/>
        <v>6547.5842999999977</v>
      </c>
    </row>
    <row r="1090" spans="1:5">
      <c r="A1090" s="164">
        <v>30201</v>
      </c>
      <c r="B1090" s="164" t="s">
        <v>2664</v>
      </c>
      <c r="C1090" s="164" t="s">
        <v>2711</v>
      </c>
      <c r="D1090">
        <f t="shared" si="32"/>
        <v>7</v>
      </c>
      <c r="E1090">
        <f t="shared" si="33"/>
        <v>6547.5842999999977</v>
      </c>
    </row>
    <row r="1091" spans="1:5">
      <c r="A1091" s="164">
        <v>30201</v>
      </c>
      <c r="B1091" s="164" t="s">
        <v>2664</v>
      </c>
      <c r="C1091" s="164" t="s">
        <v>2796</v>
      </c>
      <c r="D1091">
        <f t="shared" si="32"/>
        <v>43.706000000000003</v>
      </c>
      <c r="E1091">
        <f t="shared" si="33"/>
        <v>6547.5842999999977</v>
      </c>
    </row>
    <row r="1092" spans="1:5">
      <c r="A1092" s="164">
        <v>30201</v>
      </c>
      <c r="B1092" s="164" t="s">
        <v>2664</v>
      </c>
      <c r="C1092" s="164" t="s">
        <v>2682</v>
      </c>
      <c r="D1092">
        <f t="shared" si="32"/>
        <v>37.049999999999997</v>
      </c>
      <c r="E1092">
        <f t="shared" si="33"/>
        <v>6547.5842999999977</v>
      </c>
    </row>
    <row r="1093" spans="1:5">
      <c r="A1093" s="164">
        <v>30201</v>
      </c>
      <c r="B1093" s="164" t="s">
        <v>2664</v>
      </c>
      <c r="C1093" s="164" t="s">
        <v>2553</v>
      </c>
      <c r="D1093">
        <f t="shared" si="32"/>
        <v>4.8</v>
      </c>
      <c r="E1093">
        <f t="shared" si="33"/>
        <v>6547.5842999999977</v>
      </c>
    </row>
    <row r="1094" spans="1:5">
      <c r="A1094" s="164">
        <v>30201</v>
      </c>
      <c r="B1094" s="164" t="s">
        <v>2664</v>
      </c>
      <c r="C1094" s="164" t="s">
        <v>2797</v>
      </c>
      <c r="D1094">
        <f t="shared" ref="D1094:D1157" si="34">C1094/10000</f>
        <v>69.052499999999995</v>
      </c>
      <c r="E1094">
        <f t="shared" ref="E1094:E1157" si="35">SUMIF(A:A,A1094,D:D)</f>
        <v>6547.5842999999977</v>
      </c>
    </row>
    <row r="1095" spans="1:5">
      <c r="A1095" s="164">
        <v>30201</v>
      </c>
      <c r="B1095" s="164" t="s">
        <v>2664</v>
      </c>
      <c r="C1095" s="164" t="s">
        <v>2798</v>
      </c>
      <c r="D1095">
        <f t="shared" si="34"/>
        <v>2.2200000000000002</v>
      </c>
      <c r="E1095">
        <f t="shared" si="35"/>
        <v>6547.5842999999977</v>
      </c>
    </row>
    <row r="1096" spans="1:5">
      <c r="A1096" s="164">
        <v>30201</v>
      </c>
      <c r="B1096" s="164" t="s">
        <v>2664</v>
      </c>
      <c r="C1096" s="164" t="s">
        <v>2783</v>
      </c>
      <c r="D1096">
        <f t="shared" si="34"/>
        <v>30</v>
      </c>
      <c r="E1096">
        <f t="shared" si="35"/>
        <v>6547.5842999999977</v>
      </c>
    </row>
    <row r="1097" spans="1:5">
      <c r="A1097" s="164">
        <v>30201</v>
      </c>
      <c r="B1097" s="164" t="s">
        <v>2664</v>
      </c>
      <c r="C1097" s="164" t="s">
        <v>2713</v>
      </c>
      <c r="D1097">
        <f t="shared" si="34"/>
        <v>40</v>
      </c>
      <c r="E1097">
        <f t="shared" si="35"/>
        <v>6547.5842999999977</v>
      </c>
    </row>
    <row r="1098" spans="1:5">
      <c r="A1098" s="164">
        <v>30201</v>
      </c>
      <c r="B1098" s="164" t="s">
        <v>2664</v>
      </c>
      <c r="C1098" s="164" t="s">
        <v>2732</v>
      </c>
      <c r="D1098">
        <f t="shared" si="34"/>
        <v>22</v>
      </c>
      <c r="E1098">
        <f t="shared" si="35"/>
        <v>6547.5842999999977</v>
      </c>
    </row>
    <row r="1099" spans="1:5">
      <c r="A1099" s="164">
        <v>30201</v>
      </c>
      <c r="B1099" s="164" t="s">
        <v>2664</v>
      </c>
      <c r="C1099" s="164" t="s">
        <v>2691</v>
      </c>
      <c r="D1099">
        <f t="shared" si="34"/>
        <v>10</v>
      </c>
      <c r="E1099">
        <f t="shared" si="35"/>
        <v>6547.5842999999977</v>
      </c>
    </row>
    <row r="1100" spans="1:5">
      <c r="A1100" s="164">
        <v>30201</v>
      </c>
      <c r="B1100" s="164" t="s">
        <v>2664</v>
      </c>
      <c r="C1100" s="164" t="s">
        <v>2676</v>
      </c>
      <c r="D1100">
        <f t="shared" si="34"/>
        <v>13</v>
      </c>
      <c r="E1100">
        <f t="shared" si="35"/>
        <v>6547.5842999999977</v>
      </c>
    </row>
    <row r="1101" spans="1:5">
      <c r="A1101" s="164">
        <v>30201</v>
      </c>
      <c r="B1101" s="164" t="s">
        <v>2664</v>
      </c>
      <c r="C1101" s="164" t="s">
        <v>2799</v>
      </c>
      <c r="D1101">
        <f t="shared" si="34"/>
        <v>45</v>
      </c>
      <c r="E1101">
        <f t="shared" si="35"/>
        <v>6547.5842999999977</v>
      </c>
    </row>
    <row r="1102" spans="1:5">
      <c r="A1102" s="164">
        <v>30201</v>
      </c>
      <c r="B1102" s="164" t="s">
        <v>2664</v>
      </c>
      <c r="C1102" s="164" t="s">
        <v>2800</v>
      </c>
      <c r="D1102">
        <f t="shared" si="34"/>
        <v>36</v>
      </c>
      <c r="E1102">
        <f t="shared" si="35"/>
        <v>6547.5842999999977</v>
      </c>
    </row>
    <row r="1103" spans="1:5">
      <c r="A1103" s="164">
        <v>30201</v>
      </c>
      <c r="B1103" s="164" t="s">
        <v>2664</v>
      </c>
      <c r="C1103" s="164" t="s">
        <v>2732</v>
      </c>
      <c r="D1103">
        <f t="shared" si="34"/>
        <v>22</v>
      </c>
      <c r="E1103">
        <f t="shared" si="35"/>
        <v>6547.5842999999977</v>
      </c>
    </row>
    <row r="1104" spans="1:5">
      <c r="A1104" s="164">
        <v>30201</v>
      </c>
      <c r="B1104" s="164" t="s">
        <v>2664</v>
      </c>
      <c r="C1104" s="164" t="s">
        <v>2801</v>
      </c>
      <c r="D1104">
        <f t="shared" si="34"/>
        <v>5.85</v>
      </c>
      <c r="E1104">
        <f t="shared" si="35"/>
        <v>6547.5842999999977</v>
      </c>
    </row>
    <row r="1105" spans="1:5">
      <c r="A1105" s="164">
        <v>30201</v>
      </c>
      <c r="B1105" s="164" t="s">
        <v>2664</v>
      </c>
      <c r="C1105" s="164" t="s">
        <v>2729</v>
      </c>
      <c r="D1105">
        <f t="shared" si="34"/>
        <v>1</v>
      </c>
      <c r="E1105">
        <f t="shared" si="35"/>
        <v>6547.5842999999977</v>
      </c>
    </row>
    <row r="1106" spans="1:5">
      <c r="A1106" s="164">
        <v>30201</v>
      </c>
      <c r="B1106" s="164" t="s">
        <v>2664</v>
      </c>
      <c r="C1106" s="164" t="s">
        <v>2802</v>
      </c>
      <c r="D1106">
        <f t="shared" si="34"/>
        <v>84.8</v>
      </c>
      <c r="E1106">
        <f t="shared" si="35"/>
        <v>6547.5842999999977</v>
      </c>
    </row>
    <row r="1107" spans="1:5">
      <c r="A1107" s="164">
        <v>30201</v>
      </c>
      <c r="B1107" s="164" t="s">
        <v>2664</v>
      </c>
      <c r="C1107" s="164" t="s">
        <v>2691</v>
      </c>
      <c r="D1107">
        <f t="shared" si="34"/>
        <v>10</v>
      </c>
      <c r="E1107">
        <f t="shared" si="35"/>
        <v>6547.5842999999977</v>
      </c>
    </row>
    <row r="1108" spans="1:5">
      <c r="A1108" s="164">
        <v>30201</v>
      </c>
      <c r="B1108" s="164" t="s">
        <v>2664</v>
      </c>
      <c r="C1108" s="164" t="s">
        <v>2803</v>
      </c>
      <c r="D1108">
        <f t="shared" si="34"/>
        <v>7.5</v>
      </c>
      <c r="E1108">
        <f t="shared" si="35"/>
        <v>6547.5842999999977</v>
      </c>
    </row>
    <row r="1109" spans="1:5">
      <c r="A1109" s="164">
        <v>30201</v>
      </c>
      <c r="B1109" s="164" t="s">
        <v>2664</v>
      </c>
      <c r="C1109" s="164" t="s">
        <v>2804</v>
      </c>
      <c r="D1109">
        <f t="shared" si="34"/>
        <v>40.3093</v>
      </c>
      <c r="E1109">
        <f t="shared" si="35"/>
        <v>6547.5842999999977</v>
      </c>
    </row>
    <row r="1110" spans="1:5">
      <c r="A1110" s="164">
        <v>30201</v>
      </c>
      <c r="B1110" s="164" t="s">
        <v>2664</v>
      </c>
      <c r="C1110" s="164" t="s">
        <v>2805</v>
      </c>
      <c r="D1110">
        <f t="shared" si="34"/>
        <v>1.4093</v>
      </c>
      <c r="E1110">
        <f t="shared" si="35"/>
        <v>6547.5842999999977</v>
      </c>
    </row>
    <row r="1111" spans="1:5">
      <c r="A1111" s="164">
        <v>30201</v>
      </c>
      <c r="B1111" s="164" t="s">
        <v>2664</v>
      </c>
      <c r="C1111" s="164" t="s">
        <v>2806</v>
      </c>
      <c r="D1111">
        <f t="shared" si="34"/>
        <v>15.72</v>
      </c>
      <c r="E1111">
        <f t="shared" si="35"/>
        <v>6547.5842999999977</v>
      </c>
    </row>
    <row r="1112" spans="1:5">
      <c r="A1112" s="164">
        <v>30201</v>
      </c>
      <c r="B1112" s="164" t="s">
        <v>2664</v>
      </c>
      <c r="C1112" s="164" t="s">
        <v>2807</v>
      </c>
      <c r="D1112">
        <f t="shared" si="34"/>
        <v>17.292100000000001</v>
      </c>
      <c r="E1112">
        <f t="shared" si="35"/>
        <v>6547.5842999999977</v>
      </c>
    </row>
    <row r="1113" spans="1:5">
      <c r="A1113" s="164">
        <v>30212</v>
      </c>
      <c r="B1113" s="164" t="s">
        <v>2808</v>
      </c>
      <c r="C1113" s="164" t="s">
        <v>1909</v>
      </c>
      <c r="D1113">
        <f t="shared" si="34"/>
        <v>0</v>
      </c>
      <c r="E1113">
        <f t="shared" si="35"/>
        <v>43.519999999999996</v>
      </c>
    </row>
    <row r="1114" spans="1:5">
      <c r="A1114" s="164">
        <v>30212</v>
      </c>
      <c r="B1114" s="164" t="s">
        <v>2808</v>
      </c>
      <c r="C1114" s="164" t="s">
        <v>2711</v>
      </c>
      <c r="D1114">
        <f t="shared" si="34"/>
        <v>7</v>
      </c>
      <c r="E1114">
        <f t="shared" si="35"/>
        <v>43.519999999999996</v>
      </c>
    </row>
    <row r="1115" spans="1:5">
      <c r="A1115" s="164">
        <v>30212</v>
      </c>
      <c r="B1115" s="164" t="s">
        <v>2808</v>
      </c>
      <c r="C1115" s="164" t="s">
        <v>1909</v>
      </c>
      <c r="D1115">
        <f t="shared" si="34"/>
        <v>0</v>
      </c>
      <c r="E1115">
        <f t="shared" si="35"/>
        <v>43.519999999999996</v>
      </c>
    </row>
    <row r="1116" spans="1:5">
      <c r="A1116" s="164">
        <v>30212</v>
      </c>
      <c r="B1116" s="164" t="s">
        <v>2808</v>
      </c>
      <c r="C1116" s="164" t="s">
        <v>1909</v>
      </c>
      <c r="D1116">
        <f t="shared" si="34"/>
        <v>0</v>
      </c>
      <c r="E1116">
        <f t="shared" si="35"/>
        <v>43.519999999999996</v>
      </c>
    </row>
    <row r="1117" spans="1:5">
      <c r="A1117" s="164">
        <v>30212</v>
      </c>
      <c r="B1117" s="164" t="s">
        <v>2808</v>
      </c>
      <c r="C1117" s="164" t="s">
        <v>1909</v>
      </c>
      <c r="D1117">
        <f t="shared" si="34"/>
        <v>0</v>
      </c>
      <c r="E1117">
        <f t="shared" si="35"/>
        <v>43.519999999999996</v>
      </c>
    </row>
    <row r="1118" spans="1:5">
      <c r="A1118" s="164">
        <v>30212</v>
      </c>
      <c r="B1118" s="164" t="s">
        <v>2808</v>
      </c>
      <c r="C1118" s="164" t="s">
        <v>1909</v>
      </c>
      <c r="D1118">
        <f t="shared" si="34"/>
        <v>0</v>
      </c>
      <c r="E1118">
        <f t="shared" si="35"/>
        <v>43.519999999999996</v>
      </c>
    </row>
    <row r="1119" spans="1:5">
      <c r="A1119" s="164">
        <v>30212</v>
      </c>
      <c r="B1119" s="164" t="s">
        <v>2808</v>
      </c>
      <c r="C1119" s="164" t="s">
        <v>1909</v>
      </c>
      <c r="D1119">
        <f t="shared" si="34"/>
        <v>0</v>
      </c>
      <c r="E1119">
        <f t="shared" si="35"/>
        <v>43.519999999999996</v>
      </c>
    </row>
    <row r="1120" spans="1:5">
      <c r="A1120" s="164">
        <v>30212</v>
      </c>
      <c r="B1120" s="164" t="s">
        <v>2808</v>
      </c>
      <c r="C1120" s="164" t="s">
        <v>1909</v>
      </c>
      <c r="D1120">
        <f t="shared" si="34"/>
        <v>0</v>
      </c>
      <c r="E1120">
        <f t="shared" si="35"/>
        <v>43.519999999999996</v>
      </c>
    </row>
    <row r="1121" spans="1:5">
      <c r="A1121" s="164">
        <v>30212</v>
      </c>
      <c r="B1121" s="164" t="s">
        <v>2808</v>
      </c>
      <c r="C1121" s="164" t="s">
        <v>1909</v>
      </c>
      <c r="D1121">
        <f t="shared" si="34"/>
        <v>0</v>
      </c>
      <c r="E1121">
        <f t="shared" si="35"/>
        <v>43.519999999999996</v>
      </c>
    </row>
    <row r="1122" spans="1:5">
      <c r="A1122" s="164">
        <v>30212</v>
      </c>
      <c r="B1122" s="164" t="s">
        <v>2808</v>
      </c>
      <c r="C1122" s="164" t="s">
        <v>1909</v>
      </c>
      <c r="D1122">
        <f t="shared" si="34"/>
        <v>0</v>
      </c>
      <c r="E1122">
        <f t="shared" si="35"/>
        <v>43.519999999999996</v>
      </c>
    </row>
    <row r="1123" spans="1:5">
      <c r="A1123" s="164">
        <v>30212</v>
      </c>
      <c r="B1123" s="164" t="s">
        <v>2808</v>
      </c>
      <c r="C1123" s="164" t="s">
        <v>2695</v>
      </c>
      <c r="D1123">
        <f t="shared" si="34"/>
        <v>16</v>
      </c>
      <c r="E1123">
        <f t="shared" si="35"/>
        <v>43.519999999999996</v>
      </c>
    </row>
    <row r="1124" spans="1:5">
      <c r="A1124" s="164">
        <v>30212</v>
      </c>
      <c r="B1124" s="164" t="s">
        <v>2808</v>
      </c>
      <c r="C1124" s="164" t="s">
        <v>1909</v>
      </c>
      <c r="D1124">
        <f t="shared" si="34"/>
        <v>0</v>
      </c>
      <c r="E1124">
        <f t="shared" si="35"/>
        <v>43.519999999999996</v>
      </c>
    </row>
    <row r="1125" spans="1:5">
      <c r="A1125" s="164">
        <v>30212</v>
      </c>
      <c r="B1125" s="164" t="s">
        <v>2808</v>
      </c>
      <c r="C1125" s="164" t="s">
        <v>1909</v>
      </c>
      <c r="D1125">
        <f t="shared" si="34"/>
        <v>0</v>
      </c>
      <c r="E1125">
        <f t="shared" si="35"/>
        <v>43.519999999999996</v>
      </c>
    </row>
    <row r="1126" spans="1:5">
      <c r="A1126" s="164">
        <v>30212</v>
      </c>
      <c r="B1126" s="164" t="s">
        <v>2808</v>
      </c>
      <c r="C1126" s="164" t="s">
        <v>1909</v>
      </c>
      <c r="D1126">
        <f t="shared" si="34"/>
        <v>0</v>
      </c>
      <c r="E1126">
        <f t="shared" si="35"/>
        <v>43.519999999999996</v>
      </c>
    </row>
    <row r="1127" spans="1:5">
      <c r="A1127" s="164">
        <v>30212</v>
      </c>
      <c r="B1127" s="164" t="s">
        <v>2808</v>
      </c>
      <c r="C1127" s="164" t="s">
        <v>1909</v>
      </c>
      <c r="D1127">
        <f t="shared" si="34"/>
        <v>0</v>
      </c>
      <c r="E1127">
        <f t="shared" si="35"/>
        <v>43.519999999999996</v>
      </c>
    </row>
    <row r="1128" spans="1:5">
      <c r="A1128" s="164">
        <v>30212</v>
      </c>
      <c r="B1128" s="164" t="s">
        <v>2808</v>
      </c>
      <c r="C1128" s="164" t="s">
        <v>1909</v>
      </c>
      <c r="D1128">
        <f t="shared" si="34"/>
        <v>0</v>
      </c>
      <c r="E1128">
        <f t="shared" si="35"/>
        <v>43.519999999999996</v>
      </c>
    </row>
    <row r="1129" spans="1:5">
      <c r="A1129" s="164">
        <v>30212</v>
      </c>
      <c r="B1129" s="164" t="s">
        <v>2808</v>
      </c>
      <c r="C1129" s="164" t="s">
        <v>1909</v>
      </c>
      <c r="D1129">
        <f t="shared" si="34"/>
        <v>0</v>
      </c>
      <c r="E1129">
        <f t="shared" si="35"/>
        <v>43.519999999999996</v>
      </c>
    </row>
    <row r="1130" spans="1:5">
      <c r="A1130" s="164">
        <v>30212</v>
      </c>
      <c r="B1130" s="164" t="s">
        <v>2808</v>
      </c>
      <c r="C1130" s="164" t="s">
        <v>1909</v>
      </c>
      <c r="D1130">
        <f t="shared" si="34"/>
        <v>0</v>
      </c>
      <c r="E1130">
        <f t="shared" si="35"/>
        <v>43.519999999999996</v>
      </c>
    </row>
    <row r="1131" spans="1:5">
      <c r="A1131" s="164">
        <v>30212</v>
      </c>
      <c r="B1131" s="164" t="s">
        <v>2808</v>
      </c>
      <c r="C1131" s="164" t="s">
        <v>1909</v>
      </c>
      <c r="D1131">
        <f t="shared" si="34"/>
        <v>0</v>
      </c>
      <c r="E1131">
        <f t="shared" si="35"/>
        <v>43.519999999999996</v>
      </c>
    </row>
    <row r="1132" spans="1:5">
      <c r="A1132" s="164">
        <v>30212</v>
      </c>
      <c r="B1132" s="164" t="s">
        <v>2808</v>
      </c>
      <c r="C1132" s="164" t="s">
        <v>1909</v>
      </c>
      <c r="D1132">
        <f t="shared" si="34"/>
        <v>0</v>
      </c>
      <c r="E1132">
        <f t="shared" si="35"/>
        <v>43.519999999999996</v>
      </c>
    </row>
    <row r="1133" spans="1:5">
      <c r="A1133" s="164">
        <v>30212</v>
      </c>
      <c r="B1133" s="164" t="s">
        <v>2808</v>
      </c>
      <c r="C1133" s="164" t="s">
        <v>1909</v>
      </c>
      <c r="D1133">
        <f t="shared" si="34"/>
        <v>0</v>
      </c>
      <c r="E1133">
        <f t="shared" si="35"/>
        <v>43.519999999999996</v>
      </c>
    </row>
    <row r="1134" spans="1:5">
      <c r="A1134" s="164">
        <v>30212</v>
      </c>
      <c r="B1134" s="164" t="s">
        <v>2808</v>
      </c>
      <c r="C1134" s="164" t="s">
        <v>1909</v>
      </c>
      <c r="D1134">
        <f t="shared" si="34"/>
        <v>0</v>
      </c>
      <c r="E1134">
        <f t="shared" si="35"/>
        <v>43.519999999999996</v>
      </c>
    </row>
    <row r="1135" spans="1:5">
      <c r="A1135" s="164">
        <v>30212</v>
      </c>
      <c r="B1135" s="164" t="s">
        <v>2808</v>
      </c>
      <c r="C1135" s="164" t="s">
        <v>2809</v>
      </c>
      <c r="D1135">
        <f t="shared" si="34"/>
        <v>1.56</v>
      </c>
      <c r="E1135">
        <f t="shared" si="35"/>
        <v>43.519999999999996</v>
      </c>
    </row>
    <row r="1136" spans="1:5">
      <c r="A1136" s="164">
        <v>30212</v>
      </c>
      <c r="B1136" s="164" t="s">
        <v>2808</v>
      </c>
      <c r="C1136" s="164" t="s">
        <v>1909</v>
      </c>
      <c r="D1136">
        <f t="shared" si="34"/>
        <v>0</v>
      </c>
      <c r="E1136">
        <f t="shared" si="35"/>
        <v>43.519999999999996</v>
      </c>
    </row>
    <row r="1137" spans="1:5">
      <c r="A1137" s="164">
        <v>30212</v>
      </c>
      <c r="B1137" s="164" t="s">
        <v>2808</v>
      </c>
      <c r="C1137" s="164" t="s">
        <v>1909</v>
      </c>
      <c r="D1137">
        <f t="shared" si="34"/>
        <v>0</v>
      </c>
      <c r="E1137">
        <f t="shared" si="35"/>
        <v>43.519999999999996</v>
      </c>
    </row>
    <row r="1138" spans="1:5">
      <c r="A1138" s="164">
        <v>30212</v>
      </c>
      <c r="B1138" s="164" t="s">
        <v>2808</v>
      </c>
      <c r="C1138" s="164" t="s">
        <v>1909</v>
      </c>
      <c r="D1138">
        <f t="shared" si="34"/>
        <v>0</v>
      </c>
      <c r="E1138">
        <f t="shared" si="35"/>
        <v>43.519999999999996</v>
      </c>
    </row>
    <row r="1139" spans="1:5">
      <c r="A1139" s="164">
        <v>30212</v>
      </c>
      <c r="B1139" s="164" t="s">
        <v>2808</v>
      </c>
      <c r="C1139" s="164" t="s">
        <v>2810</v>
      </c>
      <c r="D1139">
        <f t="shared" si="34"/>
        <v>3.96</v>
      </c>
      <c r="E1139">
        <f t="shared" si="35"/>
        <v>43.519999999999996</v>
      </c>
    </row>
    <row r="1140" spans="1:5">
      <c r="A1140" s="164">
        <v>30212</v>
      </c>
      <c r="B1140" s="164" t="s">
        <v>2808</v>
      </c>
      <c r="C1140" s="164" t="s">
        <v>1909</v>
      </c>
      <c r="D1140">
        <f t="shared" si="34"/>
        <v>0</v>
      </c>
      <c r="E1140">
        <f t="shared" si="35"/>
        <v>43.519999999999996</v>
      </c>
    </row>
    <row r="1141" spans="1:5">
      <c r="A1141" s="164">
        <v>30212</v>
      </c>
      <c r="B1141" s="164" t="s">
        <v>2808</v>
      </c>
      <c r="C1141" s="164" t="s">
        <v>2752</v>
      </c>
      <c r="D1141">
        <f t="shared" si="34"/>
        <v>5</v>
      </c>
      <c r="E1141">
        <f t="shared" si="35"/>
        <v>43.519999999999996</v>
      </c>
    </row>
    <row r="1142" spans="1:5">
      <c r="A1142" s="164">
        <v>30212</v>
      </c>
      <c r="B1142" s="164" t="s">
        <v>2808</v>
      </c>
      <c r="C1142" s="164" t="s">
        <v>2691</v>
      </c>
      <c r="D1142">
        <f t="shared" si="34"/>
        <v>10</v>
      </c>
      <c r="E1142">
        <f t="shared" si="35"/>
        <v>43.519999999999996</v>
      </c>
    </row>
    <row r="1143" spans="1:5">
      <c r="A1143" s="164">
        <v>30212</v>
      </c>
      <c r="B1143" s="164" t="s">
        <v>2808</v>
      </c>
      <c r="C1143" s="164" t="s">
        <v>1909</v>
      </c>
      <c r="D1143">
        <f t="shared" si="34"/>
        <v>0</v>
      </c>
      <c r="E1143">
        <f t="shared" si="35"/>
        <v>43.519999999999996</v>
      </c>
    </row>
    <row r="1144" spans="1:5">
      <c r="A1144" s="164">
        <v>30215</v>
      </c>
      <c r="B1144" s="164" t="s">
        <v>2811</v>
      </c>
      <c r="C1144" s="164" t="s">
        <v>2812</v>
      </c>
      <c r="D1144">
        <f t="shared" si="34"/>
        <v>0.54</v>
      </c>
      <c r="E1144">
        <f t="shared" si="35"/>
        <v>318.69600000000008</v>
      </c>
    </row>
    <row r="1145" spans="1:5">
      <c r="A1145" s="164">
        <v>30215</v>
      </c>
      <c r="B1145" s="164" t="s">
        <v>2811</v>
      </c>
      <c r="C1145" s="164" t="s">
        <v>2813</v>
      </c>
      <c r="D1145">
        <f t="shared" si="34"/>
        <v>0.5</v>
      </c>
      <c r="E1145">
        <f t="shared" si="35"/>
        <v>318.69600000000008</v>
      </c>
    </row>
    <row r="1146" spans="1:5">
      <c r="A1146" s="164">
        <v>30215</v>
      </c>
      <c r="B1146" s="164" t="s">
        <v>2811</v>
      </c>
      <c r="C1146" s="164" t="s">
        <v>2813</v>
      </c>
      <c r="D1146">
        <f t="shared" si="34"/>
        <v>0.5</v>
      </c>
      <c r="E1146">
        <f t="shared" si="35"/>
        <v>318.69600000000008</v>
      </c>
    </row>
    <row r="1147" spans="1:5">
      <c r="A1147" s="164">
        <v>30215</v>
      </c>
      <c r="B1147" s="164" t="s">
        <v>2811</v>
      </c>
      <c r="C1147" s="164" t="s">
        <v>2814</v>
      </c>
      <c r="D1147">
        <f t="shared" si="34"/>
        <v>0.75</v>
      </c>
      <c r="E1147">
        <f t="shared" si="35"/>
        <v>318.69600000000008</v>
      </c>
    </row>
    <row r="1148" spans="1:5">
      <c r="A1148" s="164">
        <v>30215</v>
      </c>
      <c r="B1148" s="164" t="s">
        <v>2811</v>
      </c>
      <c r="C1148" s="164" t="s">
        <v>2815</v>
      </c>
      <c r="D1148">
        <f t="shared" si="34"/>
        <v>0.46</v>
      </c>
      <c r="E1148">
        <f t="shared" si="35"/>
        <v>318.69600000000008</v>
      </c>
    </row>
    <row r="1149" spans="1:5">
      <c r="A1149" s="164">
        <v>30215</v>
      </c>
      <c r="B1149" s="164" t="s">
        <v>2811</v>
      </c>
      <c r="C1149" s="164" t="s">
        <v>2816</v>
      </c>
      <c r="D1149">
        <f t="shared" si="34"/>
        <v>0.36</v>
      </c>
      <c r="E1149">
        <f t="shared" si="35"/>
        <v>318.69600000000008</v>
      </c>
    </row>
    <row r="1150" spans="1:5">
      <c r="A1150" s="164">
        <v>30215</v>
      </c>
      <c r="B1150" s="164" t="s">
        <v>2811</v>
      </c>
      <c r="C1150" s="164" t="s">
        <v>2729</v>
      </c>
      <c r="D1150">
        <f t="shared" si="34"/>
        <v>1</v>
      </c>
      <c r="E1150">
        <f t="shared" si="35"/>
        <v>318.69600000000008</v>
      </c>
    </row>
    <row r="1151" spans="1:5">
      <c r="A1151" s="164">
        <v>30215</v>
      </c>
      <c r="B1151" s="164" t="s">
        <v>2811</v>
      </c>
      <c r="C1151" s="164" t="s">
        <v>2780</v>
      </c>
      <c r="D1151">
        <f t="shared" si="34"/>
        <v>0.2</v>
      </c>
      <c r="E1151">
        <f t="shared" si="35"/>
        <v>318.69600000000008</v>
      </c>
    </row>
    <row r="1152" spans="1:5">
      <c r="A1152" s="164">
        <v>30215</v>
      </c>
      <c r="B1152" s="164" t="s">
        <v>2811</v>
      </c>
      <c r="C1152" s="164" t="s">
        <v>2691</v>
      </c>
      <c r="D1152">
        <f t="shared" si="34"/>
        <v>10</v>
      </c>
      <c r="E1152">
        <f t="shared" si="35"/>
        <v>318.69600000000008</v>
      </c>
    </row>
    <row r="1153" spans="1:5">
      <c r="A1153" s="164">
        <v>30215</v>
      </c>
      <c r="B1153" s="164" t="s">
        <v>2811</v>
      </c>
      <c r="C1153" s="164" t="s">
        <v>2693</v>
      </c>
      <c r="D1153">
        <f t="shared" si="34"/>
        <v>15</v>
      </c>
      <c r="E1153">
        <f t="shared" si="35"/>
        <v>318.69600000000008</v>
      </c>
    </row>
    <row r="1154" spans="1:5">
      <c r="A1154" s="164">
        <v>30215</v>
      </c>
      <c r="B1154" s="164" t="s">
        <v>2811</v>
      </c>
      <c r="C1154" s="164" t="s">
        <v>2658</v>
      </c>
      <c r="D1154">
        <f t="shared" si="34"/>
        <v>3</v>
      </c>
      <c r="E1154">
        <f t="shared" si="35"/>
        <v>318.69600000000008</v>
      </c>
    </row>
    <row r="1155" spans="1:5">
      <c r="A1155" s="164">
        <v>30215</v>
      </c>
      <c r="B1155" s="164" t="s">
        <v>2811</v>
      </c>
      <c r="C1155" s="164" t="s">
        <v>2817</v>
      </c>
      <c r="D1155">
        <f t="shared" si="34"/>
        <v>0.14000000000000001</v>
      </c>
      <c r="E1155">
        <f t="shared" si="35"/>
        <v>318.69600000000008</v>
      </c>
    </row>
    <row r="1156" spans="1:5">
      <c r="A1156" s="164">
        <v>30215</v>
      </c>
      <c r="B1156" s="164" t="s">
        <v>2811</v>
      </c>
      <c r="C1156" s="164" t="s">
        <v>2818</v>
      </c>
      <c r="D1156">
        <f t="shared" si="34"/>
        <v>0.4</v>
      </c>
      <c r="E1156">
        <f t="shared" si="35"/>
        <v>318.69600000000008</v>
      </c>
    </row>
    <row r="1157" spans="1:5">
      <c r="A1157" s="164">
        <v>30215</v>
      </c>
      <c r="B1157" s="164" t="s">
        <v>2811</v>
      </c>
      <c r="C1157" s="164" t="s">
        <v>2703</v>
      </c>
      <c r="D1157">
        <f t="shared" si="34"/>
        <v>1.5</v>
      </c>
      <c r="E1157">
        <f t="shared" si="35"/>
        <v>318.69600000000008</v>
      </c>
    </row>
    <row r="1158" spans="1:5">
      <c r="A1158" s="164">
        <v>30215</v>
      </c>
      <c r="B1158" s="164" t="s">
        <v>2811</v>
      </c>
      <c r="C1158" s="164" t="s">
        <v>2731</v>
      </c>
      <c r="D1158">
        <f t="shared" ref="D1158:D1221" si="36">C1158/10000</f>
        <v>2</v>
      </c>
      <c r="E1158">
        <f t="shared" ref="E1158:E1221" si="37">SUMIF(A:A,A1158,D:D)</f>
        <v>318.69600000000008</v>
      </c>
    </row>
    <row r="1159" spans="1:5">
      <c r="A1159" s="164">
        <v>30215</v>
      </c>
      <c r="B1159" s="164" t="s">
        <v>2811</v>
      </c>
      <c r="C1159" s="164" t="s">
        <v>2731</v>
      </c>
      <c r="D1159">
        <f t="shared" si="36"/>
        <v>2</v>
      </c>
      <c r="E1159">
        <f t="shared" si="37"/>
        <v>318.69600000000008</v>
      </c>
    </row>
    <row r="1160" spans="1:5">
      <c r="A1160" s="164">
        <v>30215</v>
      </c>
      <c r="B1160" s="164" t="s">
        <v>2811</v>
      </c>
      <c r="C1160" s="164" t="s">
        <v>1909</v>
      </c>
      <c r="D1160">
        <f t="shared" si="36"/>
        <v>0</v>
      </c>
      <c r="E1160">
        <f t="shared" si="37"/>
        <v>318.69600000000008</v>
      </c>
    </row>
    <row r="1161" spans="1:5">
      <c r="A1161" s="164">
        <v>30215</v>
      </c>
      <c r="B1161" s="164" t="s">
        <v>2811</v>
      </c>
      <c r="C1161" s="164" t="s">
        <v>2819</v>
      </c>
      <c r="D1161">
        <f t="shared" si="36"/>
        <v>0.9</v>
      </c>
      <c r="E1161">
        <f t="shared" si="37"/>
        <v>318.69600000000008</v>
      </c>
    </row>
    <row r="1162" spans="1:5">
      <c r="A1162" s="164">
        <v>30215</v>
      </c>
      <c r="B1162" s="164" t="s">
        <v>2811</v>
      </c>
      <c r="C1162" s="164" t="s">
        <v>2669</v>
      </c>
      <c r="D1162">
        <f t="shared" si="36"/>
        <v>6</v>
      </c>
      <c r="E1162">
        <f t="shared" si="37"/>
        <v>318.69600000000008</v>
      </c>
    </row>
    <row r="1163" spans="1:5">
      <c r="A1163" s="164">
        <v>30215</v>
      </c>
      <c r="B1163" s="164" t="s">
        <v>2811</v>
      </c>
      <c r="C1163" s="164" t="s">
        <v>2820</v>
      </c>
      <c r="D1163">
        <f t="shared" si="36"/>
        <v>0.12</v>
      </c>
      <c r="E1163">
        <f t="shared" si="37"/>
        <v>318.69600000000008</v>
      </c>
    </row>
    <row r="1164" spans="1:5">
      <c r="A1164" s="164">
        <v>30215</v>
      </c>
      <c r="B1164" s="164" t="s">
        <v>2811</v>
      </c>
      <c r="C1164" s="164" t="s">
        <v>2691</v>
      </c>
      <c r="D1164">
        <f t="shared" si="36"/>
        <v>10</v>
      </c>
      <c r="E1164">
        <f t="shared" si="37"/>
        <v>318.69600000000008</v>
      </c>
    </row>
    <row r="1165" spans="1:5">
      <c r="A1165" s="164">
        <v>30215</v>
      </c>
      <c r="B1165" s="164" t="s">
        <v>2811</v>
      </c>
      <c r="C1165" s="164" t="s">
        <v>2731</v>
      </c>
      <c r="D1165">
        <f t="shared" si="36"/>
        <v>2</v>
      </c>
      <c r="E1165">
        <f t="shared" si="37"/>
        <v>318.69600000000008</v>
      </c>
    </row>
    <row r="1166" spans="1:5">
      <c r="A1166" s="164">
        <v>30215</v>
      </c>
      <c r="B1166" s="164" t="s">
        <v>2811</v>
      </c>
      <c r="C1166" s="164" t="s">
        <v>2731</v>
      </c>
      <c r="D1166">
        <f t="shared" si="36"/>
        <v>2</v>
      </c>
      <c r="E1166">
        <f t="shared" si="37"/>
        <v>318.69600000000008</v>
      </c>
    </row>
    <row r="1167" spans="1:5">
      <c r="A1167" s="164">
        <v>30215</v>
      </c>
      <c r="B1167" s="164" t="s">
        <v>2811</v>
      </c>
      <c r="C1167" s="164" t="s">
        <v>2752</v>
      </c>
      <c r="D1167">
        <f t="shared" si="36"/>
        <v>5</v>
      </c>
      <c r="E1167">
        <f t="shared" si="37"/>
        <v>318.69600000000008</v>
      </c>
    </row>
    <row r="1168" spans="1:5">
      <c r="A1168" s="164">
        <v>30215</v>
      </c>
      <c r="B1168" s="164" t="s">
        <v>2811</v>
      </c>
      <c r="C1168" s="164" t="s">
        <v>2821</v>
      </c>
      <c r="D1168">
        <f t="shared" si="36"/>
        <v>2.7</v>
      </c>
      <c r="E1168">
        <f t="shared" si="37"/>
        <v>318.69600000000008</v>
      </c>
    </row>
    <row r="1169" spans="1:5">
      <c r="A1169" s="164">
        <v>30215</v>
      </c>
      <c r="B1169" s="164" t="s">
        <v>2811</v>
      </c>
      <c r="C1169" s="164" t="s">
        <v>2658</v>
      </c>
      <c r="D1169">
        <f t="shared" si="36"/>
        <v>3</v>
      </c>
      <c r="E1169">
        <f t="shared" si="37"/>
        <v>318.69600000000008</v>
      </c>
    </row>
    <row r="1170" spans="1:5">
      <c r="A1170" s="164">
        <v>30215</v>
      </c>
      <c r="B1170" s="164" t="s">
        <v>2811</v>
      </c>
      <c r="C1170" s="164" t="s">
        <v>2822</v>
      </c>
      <c r="D1170">
        <f t="shared" si="36"/>
        <v>0.22</v>
      </c>
      <c r="E1170">
        <f t="shared" si="37"/>
        <v>318.69600000000008</v>
      </c>
    </row>
    <row r="1171" spans="1:5">
      <c r="A1171" s="164">
        <v>30215</v>
      </c>
      <c r="B1171" s="164" t="s">
        <v>2811</v>
      </c>
      <c r="C1171" s="164" t="s">
        <v>2731</v>
      </c>
      <c r="D1171">
        <f t="shared" si="36"/>
        <v>2</v>
      </c>
      <c r="E1171">
        <f t="shared" si="37"/>
        <v>318.69600000000008</v>
      </c>
    </row>
    <row r="1172" spans="1:5">
      <c r="A1172" s="164">
        <v>30215</v>
      </c>
      <c r="B1172" s="164" t="s">
        <v>2811</v>
      </c>
      <c r="C1172" s="164" t="s">
        <v>2731</v>
      </c>
      <c r="D1172">
        <f t="shared" si="36"/>
        <v>2</v>
      </c>
      <c r="E1172">
        <f t="shared" si="37"/>
        <v>318.69600000000008</v>
      </c>
    </row>
    <row r="1173" spans="1:5">
      <c r="A1173" s="164">
        <v>30215</v>
      </c>
      <c r="B1173" s="164" t="s">
        <v>2811</v>
      </c>
      <c r="C1173" s="164" t="s">
        <v>2823</v>
      </c>
      <c r="D1173">
        <f t="shared" si="36"/>
        <v>1.48</v>
      </c>
      <c r="E1173">
        <f t="shared" si="37"/>
        <v>318.69600000000008</v>
      </c>
    </row>
    <row r="1174" spans="1:5">
      <c r="A1174" s="164">
        <v>30215</v>
      </c>
      <c r="B1174" s="164" t="s">
        <v>2811</v>
      </c>
      <c r="C1174" s="164" t="s">
        <v>2780</v>
      </c>
      <c r="D1174">
        <f t="shared" si="36"/>
        <v>0.2</v>
      </c>
      <c r="E1174">
        <f t="shared" si="37"/>
        <v>318.69600000000008</v>
      </c>
    </row>
    <row r="1175" spans="1:5">
      <c r="A1175" s="164">
        <v>30215</v>
      </c>
      <c r="B1175" s="164" t="s">
        <v>2811</v>
      </c>
      <c r="C1175" s="164" t="s">
        <v>2824</v>
      </c>
      <c r="D1175">
        <f t="shared" si="36"/>
        <v>2.6</v>
      </c>
      <c r="E1175">
        <f t="shared" si="37"/>
        <v>318.69600000000008</v>
      </c>
    </row>
    <row r="1176" spans="1:5">
      <c r="A1176" s="164">
        <v>30215</v>
      </c>
      <c r="B1176" s="164" t="s">
        <v>2811</v>
      </c>
      <c r="C1176" s="164" t="s">
        <v>2731</v>
      </c>
      <c r="D1176">
        <f t="shared" si="36"/>
        <v>2</v>
      </c>
      <c r="E1176">
        <f t="shared" si="37"/>
        <v>318.69600000000008</v>
      </c>
    </row>
    <row r="1177" spans="1:5">
      <c r="A1177" s="164">
        <v>30215</v>
      </c>
      <c r="B1177" s="164" t="s">
        <v>2811</v>
      </c>
      <c r="C1177" s="164" t="s">
        <v>2640</v>
      </c>
      <c r="D1177">
        <f t="shared" si="36"/>
        <v>1.68</v>
      </c>
      <c r="E1177">
        <f t="shared" si="37"/>
        <v>318.69600000000008</v>
      </c>
    </row>
    <row r="1178" spans="1:5">
      <c r="A1178" s="164">
        <v>30215</v>
      </c>
      <c r="B1178" s="164" t="s">
        <v>2811</v>
      </c>
      <c r="C1178" s="164" t="s">
        <v>2729</v>
      </c>
      <c r="D1178">
        <f t="shared" si="36"/>
        <v>1</v>
      </c>
      <c r="E1178">
        <f t="shared" si="37"/>
        <v>318.69600000000008</v>
      </c>
    </row>
    <row r="1179" spans="1:5">
      <c r="A1179" s="164">
        <v>30215</v>
      </c>
      <c r="B1179" s="164" t="s">
        <v>2811</v>
      </c>
      <c r="C1179" s="164" t="s">
        <v>2729</v>
      </c>
      <c r="D1179">
        <f t="shared" si="36"/>
        <v>1</v>
      </c>
      <c r="E1179">
        <f t="shared" si="37"/>
        <v>318.69600000000008</v>
      </c>
    </row>
    <row r="1180" spans="1:5">
      <c r="A1180" s="164">
        <v>30215</v>
      </c>
      <c r="B1180" s="164" t="s">
        <v>2811</v>
      </c>
      <c r="C1180" s="164" t="s">
        <v>2825</v>
      </c>
      <c r="D1180">
        <f t="shared" si="36"/>
        <v>2.25</v>
      </c>
      <c r="E1180">
        <f t="shared" si="37"/>
        <v>318.69600000000008</v>
      </c>
    </row>
    <row r="1181" spans="1:5">
      <c r="A1181" s="164">
        <v>30215</v>
      </c>
      <c r="B1181" s="164" t="s">
        <v>2811</v>
      </c>
      <c r="C1181" s="164" t="s">
        <v>1909</v>
      </c>
      <c r="D1181">
        <f t="shared" si="36"/>
        <v>0</v>
      </c>
      <c r="E1181">
        <f t="shared" si="37"/>
        <v>318.69600000000008</v>
      </c>
    </row>
    <row r="1182" spans="1:5">
      <c r="A1182" s="164">
        <v>30215</v>
      </c>
      <c r="B1182" s="164" t="s">
        <v>2811</v>
      </c>
      <c r="C1182" s="164" t="s">
        <v>2826</v>
      </c>
      <c r="D1182">
        <f t="shared" si="36"/>
        <v>0.66</v>
      </c>
      <c r="E1182">
        <f t="shared" si="37"/>
        <v>318.69600000000008</v>
      </c>
    </row>
    <row r="1183" spans="1:5">
      <c r="A1183" s="164">
        <v>30215</v>
      </c>
      <c r="B1183" s="164" t="s">
        <v>2811</v>
      </c>
      <c r="C1183" s="164" t="s">
        <v>2658</v>
      </c>
      <c r="D1183">
        <f t="shared" si="36"/>
        <v>3</v>
      </c>
      <c r="E1183">
        <f t="shared" si="37"/>
        <v>318.69600000000008</v>
      </c>
    </row>
    <row r="1184" spans="1:5">
      <c r="A1184" s="164">
        <v>30215</v>
      </c>
      <c r="B1184" s="164" t="s">
        <v>2811</v>
      </c>
      <c r="C1184" s="164" t="s">
        <v>2827</v>
      </c>
      <c r="D1184">
        <f t="shared" si="36"/>
        <v>0.16</v>
      </c>
      <c r="E1184">
        <f t="shared" si="37"/>
        <v>318.69600000000008</v>
      </c>
    </row>
    <row r="1185" spans="1:5">
      <c r="A1185" s="164">
        <v>30215</v>
      </c>
      <c r="B1185" s="164" t="s">
        <v>2811</v>
      </c>
      <c r="C1185" s="164" t="s">
        <v>2752</v>
      </c>
      <c r="D1185">
        <f t="shared" si="36"/>
        <v>5</v>
      </c>
      <c r="E1185">
        <f t="shared" si="37"/>
        <v>318.69600000000008</v>
      </c>
    </row>
    <row r="1186" spans="1:5">
      <c r="A1186" s="164">
        <v>30215</v>
      </c>
      <c r="B1186" s="164" t="s">
        <v>2811</v>
      </c>
      <c r="C1186" s="164" t="s">
        <v>2660</v>
      </c>
      <c r="D1186">
        <f t="shared" si="36"/>
        <v>1.44</v>
      </c>
      <c r="E1186">
        <f t="shared" si="37"/>
        <v>318.69600000000008</v>
      </c>
    </row>
    <row r="1187" spans="1:5">
      <c r="A1187" s="164">
        <v>30215</v>
      </c>
      <c r="B1187" s="164" t="s">
        <v>2811</v>
      </c>
      <c r="C1187" s="164" t="s">
        <v>2780</v>
      </c>
      <c r="D1187">
        <f t="shared" si="36"/>
        <v>0.2</v>
      </c>
      <c r="E1187">
        <f t="shared" si="37"/>
        <v>318.69600000000008</v>
      </c>
    </row>
    <row r="1188" spans="1:5">
      <c r="A1188" s="164">
        <v>30215</v>
      </c>
      <c r="B1188" s="164" t="s">
        <v>2811</v>
      </c>
      <c r="C1188" s="164" t="s">
        <v>2813</v>
      </c>
      <c r="D1188">
        <f t="shared" si="36"/>
        <v>0.5</v>
      </c>
      <c r="E1188">
        <f t="shared" si="37"/>
        <v>318.69600000000008</v>
      </c>
    </row>
    <row r="1189" spans="1:5">
      <c r="A1189" s="164">
        <v>30215</v>
      </c>
      <c r="B1189" s="164" t="s">
        <v>2811</v>
      </c>
      <c r="C1189" s="164" t="s">
        <v>2828</v>
      </c>
      <c r="D1189">
        <f t="shared" si="36"/>
        <v>0.39</v>
      </c>
      <c r="E1189">
        <f t="shared" si="37"/>
        <v>318.69600000000008</v>
      </c>
    </row>
    <row r="1190" spans="1:5">
      <c r="A1190" s="164">
        <v>30215</v>
      </c>
      <c r="B1190" s="164" t="s">
        <v>2811</v>
      </c>
      <c r="C1190" s="164" t="s">
        <v>2703</v>
      </c>
      <c r="D1190">
        <f t="shared" si="36"/>
        <v>1.5</v>
      </c>
      <c r="E1190">
        <f t="shared" si="37"/>
        <v>318.69600000000008</v>
      </c>
    </row>
    <row r="1191" spans="1:5">
      <c r="A1191" s="164">
        <v>30215</v>
      </c>
      <c r="B1191" s="164" t="s">
        <v>2811</v>
      </c>
      <c r="C1191" s="164" t="s">
        <v>1909</v>
      </c>
      <c r="D1191">
        <f t="shared" si="36"/>
        <v>0</v>
      </c>
      <c r="E1191">
        <f t="shared" si="37"/>
        <v>318.69600000000008</v>
      </c>
    </row>
    <row r="1192" spans="1:5">
      <c r="A1192" s="164">
        <v>30215</v>
      </c>
      <c r="B1192" s="164" t="s">
        <v>2811</v>
      </c>
      <c r="C1192" s="164" t="s">
        <v>2780</v>
      </c>
      <c r="D1192">
        <f t="shared" si="36"/>
        <v>0.2</v>
      </c>
      <c r="E1192">
        <f t="shared" si="37"/>
        <v>318.69600000000008</v>
      </c>
    </row>
    <row r="1193" spans="1:5">
      <c r="A1193" s="164">
        <v>30215</v>
      </c>
      <c r="B1193" s="164" t="s">
        <v>2811</v>
      </c>
      <c r="C1193" s="164" t="s">
        <v>2705</v>
      </c>
      <c r="D1193">
        <f t="shared" si="36"/>
        <v>4.5</v>
      </c>
      <c r="E1193">
        <f t="shared" si="37"/>
        <v>318.69600000000008</v>
      </c>
    </row>
    <row r="1194" spans="1:5">
      <c r="A1194" s="164">
        <v>30215</v>
      </c>
      <c r="B1194" s="164" t="s">
        <v>2811</v>
      </c>
      <c r="C1194" s="164" t="s">
        <v>2658</v>
      </c>
      <c r="D1194">
        <f t="shared" si="36"/>
        <v>3</v>
      </c>
      <c r="E1194">
        <f t="shared" si="37"/>
        <v>318.69600000000008</v>
      </c>
    </row>
    <row r="1195" spans="1:5">
      <c r="A1195" s="164">
        <v>30215</v>
      </c>
      <c r="B1195" s="164" t="s">
        <v>2811</v>
      </c>
      <c r="C1195" s="164" t="s">
        <v>1909</v>
      </c>
      <c r="D1195">
        <f t="shared" si="36"/>
        <v>0</v>
      </c>
      <c r="E1195">
        <f t="shared" si="37"/>
        <v>318.69600000000008</v>
      </c>
    </row>
    <row r="1196" spans="1:5">
      <c r="A1196" s="164">
        <v>30215</v>
      </c>
      <c r="B1196" s="164" t="s">
        <v>2811</v>
      </c>
      <c r="C1196" s="164" t="s">
        <v>2829</v>
      </c>
      <c r="D1196">
        <f t="shared" si="36"/>
        <v>0.02</v>
      </c>
      <c r="E1196">
        <f t="shared" si="37"/>
        <v>318.69600000000008</v>
      </c>
    </row>
    <row r="1197" spans="1:5">
      <c r="A1197" s="164">
        <v>30215</v>
      </c>
      <c r="B1197" s="164" t="s">
        <v>2811</v>
      </c>
      <c r="C1197" s="164" t="s">
        <v>2820</v>
      </c>
      <c r="D1197">
        <f t="shared" si="36"/>
        <v>0.12</v>
      </c>
      <c r="E1197">
        <f t="shared" si="37"/>
        <v>318.69600000000008</v>
      </c>
    </row>
    <row r="1198" spans="1:5">
      <c r="A1198" s="164">
        <v>30215</v>
      </c>
      <c r="B1198" s="164" t="s">
        <v>2811</v>
      </c>
      <c r="C1198" s="164" t="s">
        <v>2830</v>
      </c>
      <c r="D1198">
        <f t="shared" si="36"/>
        <v>3.32</v>
      </c>
      <c r="E1198">
        <f t="shared" si="37"/>
        <v>318.69600000000008</v>
      </c>
    </row>
    <row r="1199" spans="1:5">
      <c r="A1199" s="164">
        <v>30215</v>
      </c>
      <c r="B1199" s="164" t="s">
        <v>2811</v>
      </c>
      <c r="C1199" s="164" t="s">
        <v>2831</v>
      </c>
      <c r="D1199">
        <f t="shared" si="36"/>
        <v>0.56000000000000005</v>
      </c>
      <c r="E1199">
        <f t="shared" si="37"/>
        <v>318.69600000000008</v>
      </c>
    </row>
    <row r="1200" spans="1:5">
      <c r="A1200" s="164">
        <v>30215</v>
      </c>
      <c r="B1200" s="164" t="s">
        <v>2811</v>
      </c>
      <c r="C1200" s="164" t="s">
        <v>2731</v>
      </c>
      <c r="D1200">
        <f t="shared" si="36"/>
        <v>2</v>
      </c>
      <c r="E1200">
        <f t="shared" si="37"/>
        <v>318.69600000000008</v>
      </c>
    </row>
    <row r="1201" spans="1:5">
      <c r="A1201" s="164">
        <v>30215</v>
      </c>
      <c r="B1201" s="164" t="s">
        <v>2811</v>
      </c>
      <c r="C1201" s="164" t="s">
        <v>2729</v>
      </c>
      <c r="D1201">
        <f t="shared" si="36"/>
        <v>1</v>
      </c>
      <c r="E1201">
        <f t="shared" si="37"/>
        <v>318.69600000000008</v>
      </c>
    </row>
    <row r="1202" spans="1:5">
      <c r="A1202" s="164">
        <v>30215</v>
      </c>
      <c r="B1202" s="164" t="s">
        <v>2811</v>
      </c>
      <c r="C1202" s="164" t="s">
        <v>2832</v>
      </c>
      <c r="D1202">
        <f t="shared" si="36"/>
        <v>0.06</v>
      </c>
      <c r="E1202">
        <f t="shared" si="37"/>
        <v>318.69600000000008</v>
      </c>
    </row>
    <row r="1203" spans="1:5">
      <c r="A1203" s="164">
        <v>30215</v>
      </c>
      <c r="B1203" s="164" t="s">
        <v>2811</v>
      </c>
      <c r="C1203" s="164" t="s">
        <v>2833</v>
      </c>
      <c r="D1203">
        <f t="shared" si="36"/>
        <v>0.3</v>
      </c>
      <c r="E1203">
        <f t="shared" si="37"/>
        <v>318.69600000000008</v>
      </c>
    </row>
    <row r="1204" spans="1:5">
      <c r="A1204" s="164">
        <v>30215</v>
      </c>
      <c r="B1204" s="164" t="s">
        <v>2811</v>
      </c>
      <c r="C1204" s="164" t="s">
        <v>2731</v>
      </c>
      <c r="D1204">
        <f t="shared" si="36"/>
        <v>2</v>
      </c>
      <c r="E1204">
        <f t="shared" si="37"/>
        <v>318.69600000000008</v>
      </c>
    </row>
    <row r="1205" spans="1:5">
      <c r="A1205" s="164">
        <v>30215</v>
      </c>
      <c r="B1205" s="164" t="s">
        <v>2811</v>
      </c>
      <c r="C1205" s="164" t="s">
        <v>2813</v>
      </c>
      <c r="D1205">
        <f t="shared" si="36"/>
        <v>0.5</v>
      </c>
      <c r="E1205">
        <f t="shared" si="37"/>
        <v>318.69600000000008</v>
      </c>
    </row>
    <row r="1206" spans="1:5">
      <c r="A1206" s="164">
        <v>30215</v>
      </c>
      <c r="B1206" s="164" t="s">
        <v>2811</v>
      </c>
      <c r="C1206" s="164" t="s">
        <v>1909</v>
      </c>
      <c r="D1206">
        <f t="shared" si="36"/>
        <v>0</v>
      </c>
      <c r="E1206">
        <f t="shared" si="37"/>
        <v>318.69600000000008</v>
      </c>
    </row>
    <row r="1207" spans="1:5">
      <c r="A1207" s="164">
        <v>30215</v>
      </c>
      <c r="B1207" s="164" t="s">
        <v>2811</v>
      </c>
      <c r="C1207" s="164" t="s">
        <v>2834</v>
      </c>
      <c r="D1207">
        <f t="shared" si="36"/>
        <v>0.04</v>
      </c>
      <c r="E1207">
        <f t="shared" si="37"/>
        <v>318.69600000000008</v>
      </c>
    </row>
    <row r="1208" spans="1:5">
      <c r="A1208" s="164">
        <v>30215</v>
      </c>
      <c r="B1208" s="164" t="s">
        <v>2811</v>
      </c>
      <c r="C1208" s="164" t="s">
        <v>2729</v>
      </c>
      <c r="D1208">
        <f t="shared" si="36"/>
        <v>1</v>
      </c>
      <c r="E1208">
        <f t="shared" si="37"/>
        <v>318.69600000000008</v>
      </c>
    </row>
    <row r="1209" spans="1:5">
      <c r="A1209" s="164">
        <v>30215</v>
      </c>
      <c r="B1209" s="164" t="s">
        <v>2811</v>
      </c>
      <c r="C1209" s="164" t="s">
        <v>2835</v>
      </c>
      <c r="D1209">
        <f t="shared" si="36"/>
        <v>0.376</v>
      </c>
      <c r="E1209">
        <f t="shared" si="37"/>
        <v>318.69600000000008</v>
      </c>
    </row>
    <row r="1210" spans="1:5">
      <c r="A1210" s="164">
        <v>30215</v>
      </c>
      <c r="B1210" s="164" t="s">
        <v>2811</v>
      </c>
      <c r="C1210" s="164" t="s">
        <v>2752</v>
      </c>
      <c r="D1210">
        <f t="shared" si="36"/>
        <v>5</v>
      </c>
      <c r="E1210">
        <f t="shared" si="37"/>
        <v>318.69600000000008</v>
      </c>
    </row>
    <row r="1211" spans="1:5">
      <c r="A1211" s="164">
        <v>30215</v>
      </c>
      <c r="B1211" s="164" t="s">
        <v>2811</v>
      </c>
      <c r="C1211" s="164" t="s">
        <v>2731</v>
      </c>
      <c r="D1211">
        <f t="shared" si="36"/>
        <v>2</v>
      </c>
      <c r="E1211">
        <f t="shared" si="37"/>
        <v>318.69600000000008</v>
      </c>
    </row>
    <row r="1212" spans="1:5">
      <c r="A1212" s="164">
        <v>30215</v>
      </c>
      <c r="B1212" s="164" t="s">
        <v>2811</v>
      </c>
      <c r="C1212" s="164" t="s">
        <v>2836</v>
      </c>
      <c r="D1212">
        <f t="shared" si="36"/>
        <v>0.68</v>
      </c>
      <c r="E1212">
        <f t="shared" si="37"/>
        <v>318.69600000000008</v>
      </c>
    </row>
    <row r="1213" spans="1:5">
      <c r="A1213" s="164">
        <v>30215</v>
      </c>
      <c r="B1213" s="164" t="s">
        <v>2811</v>
      </c>
      <c r="C1213" s="164" t="s">
        <v>2658</v>
      </c>
      <c r="D1213">
        <f t="shared" si="36"/>
        <v>3</v>
      </c>
      <c r="E1213">
        <f t="shared" si="37"/>
        <v>318.69600000000008</v>
      </c>
    </row>
    <row r="1214" spans="1:5">
      <c r="A1214" s="164">
        <v>30215</v>
      </c>
      <c r="B1214" s="164" t="s">
        <v>2811</v>
      </c>
      <c r="C1214" s="164" t="s">
        <v>2729</v>
      </c>
      <c r="D1214">
        <f t="shared" si="36"/>
        <v>1</v>
      </c>
      <c r="E1214">
        <f t="shared" si="37"/>
        <v>318.69600000000008</v>
      </c>
    </row>
    <row r="1215" spans="1:5">
      <c r="A1215" s="164">
        <v>30215</v>
      </c>
      <c r="B1215" s="164" t="s">
        <v>2811</v>
      </c>
      <c r="C1215" s="164" t="s">
        <v>1909</v>
      </c>
      <c r="D1215">
        <f t="shared" si="36"/>
        <v>0</v>
      </c>
      <c r="E1215">
        <f t="shared" si="37"/>
        <v>318.69600000000008</v>
      </c>
    </row>
    <row r="1216" spans="1:5">
      <c r="A1216" s="164">
        <v>30215</v>
      </c>
      <c r="B1216" s="164" t="s">
        <v>2811</v>
      </c>
      <c r="C1216" s="164" t="s">
        <v>2837</v>
      </c>
      <c r="D1216">
        <f t="shared" si="36"/>
        <v>24.5</v>
      </c>
      <c r="E1216">
        <f t="shared" si="37"/>
        <v>318.69600000000008</v>
      </c>
    </row>
    <row r="1217" spans="1:5">
      <c r="A1217" s="164">
        <v>30215</v>
      </c>
      <c r="B1217" s="164" t="s">
        <v>2811</v>
      </c>
      <c r="C1217" s="164" t="s">
        <v>2838</v>
      </c>
      <c r="D1217">
        <f t="shared" si="36"/>
        <v>0.26</v>
      </c>
      <c r="E1217">
        <f t="shared" si="37"/>
        <v>318.69600000000008</v>
      </c>
    </row>
    <row r="1218" spans="1:5">
      <c r="A1218" s="164">
        <v>30215</v>
      </c>
      <c r="B1218" s="164" t="s">
        <v>2811</v>
      </c>
      <c r="C1218" s="164" t="s">
        <v>2813</v>
      </c>
      <c r="D1218">
        <f t="shared" si="36"/>
        <v>0.5</v>
      </c>
      <c r="E1218">
        <f t="shared" si="37"/>
        <v>318.69600000000008</v>
      </c>
    </row>
    <row r="1219" spans="1:5">
      <c r="A1219" s="164">
        <v>30215</v>
      </c>
      <c r="B1219" s="164" t="s">
        <v>2811</v>
      </c>
      <c r="C1219" s="164" t="s">
        <v>2752</v>
      </c>
      <c r="D1219">
        <f t="shared" si="36"/>
        <v>5</v>
      </c>
      <c r="E1219">
        <f t="shared" si="37"/>
        <v>318.69600000000008</v>
      </c>
    </row>
    <row r="1220" spans="1:5">
      <c r="A1220" s="164">
        <v>30215</v>
      </c>
      <c r="B1220" s="164" t="s">
        <v>2811</v>
      </c>
      <c r="C1220" s="164" t="s">
        <v>2691</v>
      </c>
      <c r="D1220">
        <f t="shared" si="36"/>
        <v>10</v>
      </c>
      <c r="E1220">
        <f t="shared" si="37"/>
        <v>318.69600000000008</v>
      </c>
    </row>
    <row r="1221" spans="1:5">
      <c r="A1221" s="164">
        <v>30215</v>
      </c>
      <c r="B1221" s="164" t="s">
        <v>2811</v>
      </c>
      <c r="C1221" s="164" t="s">
        <v>2729</v>
      </c>
      <c r="D1221">
        <f t="shared" si="36"/>
        <v>1</v>
      </c>
      <c r="E1221">
        <f t="shared" si="37"/>
        <v>318.69600000000008</v>
      </c>
    </row>
    <row r="1222" spans="1:5">
      <c r="A1222" s="164">
        <v>30215</v>
      </c>
      <c r="B1222" s="164" t="s">
        <v>2811</v>
      </c>
      <c r="C1222" s="164" t="s">
        <v>2658</v>
      </c>
      <c r="D1222">
        <f t="shared" ref="D1222:D1285" si="38">C1222/10000</f>
        <v>3</v>
      </c>
      <c r="E1222">
        <f t="shared" ref="E1222:E1285" si="39">SUMIF(A:A,A1222,D:D)</f>
        <v>318.69600000000008</v>
      </c>
    </row>
    <row r="1223" spans="1:5">
      <c r="A1223" s="164">
        <v>30215</v>
      </c>
      <c r="B1223" s="164" t="s">
        <v>2811</v>
      </c>
      <c r="C1223" s="164" t="s">
        <v>2016</v>
      </c>
      <c r="D1223">
        <f t="shared" si="38"/>
        <v>0.1</v>
      </c>
      <c r="E1223">
        <f t="shared" si="39"/>
        <v>318.69600000000008</v>
      </c>
    </row>
    <row r="1224" spans="1:5">
      <c r="A1224" s="164">
        <v>30215</v>
      </c>
      <c r="B1224" s="164" t="s">
        <v>2811</v>
      </c>
      <c r="C1224" s="164" t="s">
        <v>1909</v>
      </c>
      <c r="D1224">
        <f t="shared" si="38"/>
        <v>0</v>
      </c>
      <c r="E1224">
        <f t="shared" si="39"/>
        <v>318.69600000000008</v>
      </c>
    </row>
    <row r="1225" spans="1:5">
      <c r="A1225" s="164">
        <v>30215</v>
      </c>
      <c r="B1225" s="164" t="s">
        <v>2811</v>
      </c>
      <c r="C1225" s="164" t="s">
        <v>2745</v>
      </c>
      <c r="D1225">
        <f t="shared" si="38"/>
        <v>8</v>
      </c>
      <c r="E1225">
        <f t="shared" si="39"/>
        <v>318.69600000000008</v>
      </c>
    </row>
    <row r="1226" spans="1:5">
      <c r="A1226" s="164">
        <v>30215</v>
      </c>
      <c r="B1226" s="164" t="s">
        <v>2811</v>
      </c>
      <c r="C1226" s="164" t="s">
        <v>2729</v>
      </c>
      <c r="D1226">
        <f t="shared" si="38"/>
        <v>1</v>
      </c>
      <c r="E1226">
        <f t="shared" si="39"/>
        <v>318.69600000000008</v>
      </c>
    </row>
    <row r="1227" spans="1:5">
      <c r="A1227" s="164">
        <v>30215</v>
      </c>
      <c r="B1227" s="164" t="s">
        <v>2811</v>
      </c>
      <c r="C1227" s="164" t="s">
        <v>2752</v>
      </c>
      <c r="D1227">
        <f t="shared" si="38"/>
        <v>5</v>
      </c>
      <c r="E1227">
        <f t="shared" si="39"/>
        <v>318.69600000000008</v>
      </c>
    </row>
    <row r="1228" spans="1:5">
      <c r="A1228" s="164">
        <v>30215</v>
      </c>
      <c r="B1228" s="164" t="s">
        <v>2811</v>
      </c>
      <c r="C1228" s="164" t="s">
        <v>2729</v>
      </c>
      <c r="D1228">
        <f t="shared" si="38"/>
        <v>1</v>
      </c>
      <c r="E1228">
        <f t="shared" si="39"/>
        <v>318.69600000000008</v>
      </c>
    </row>
    <row r="1229" spans="1:5">
      <c r="A1229" s="164">
        <v>30215</v>
      </c>
      <c r="B1229" s="164" t="s">
        <v>2811</v>
      </c>
      <c r="C1229" s="164" t="s">
        <v>2839</v>
      </c>
      <c r="D1229">
        <f t="shared" si="38"/>
        <v>0.86</v>
      </c>
      <c r="E1229">
        <f t="shared" si="39"/>
        <v>318.69600000000008</v>
      </c>
    </row>
    <row r="1230" spans="1:5">
      <c r="A1230" s="164">
        <v>30215</v>
      </c>
      <c r="B1230" s="164" t="s">
        <v>2811</v>
      </c>
      <c r="C1230" s="164" t="s">
        <v>2732</v>
      </c>
      <c r="D1230">
        <f t="shared" si="38"/>
        <v>22</v>
      </c>
      <c r="E1230">
        <f t="shared" si="39"/>
        <v>318.69600000000008</v>
      </c>
    </row>
    <row r="1231" spans="1:5">
      <c r="A1231" s="164">
        <v>30215</v>
      </c>
      <c r="B1231" s="164" t="s">
        <v>2811</v>
      </c>
      <c r="C1231" s="164" t="s">
        <v>2813</v>
      </c>
      <c r="D1231">
        <f t="shared" si="38"/>
        <v>0.5</v>
      </c>
      <c r="E1231">
        <f t="shared" si="39"/>
        <v>318.69600000000008</v>
      </c>
    </row>
    <row r="1232" spans="1:5">
      <c r="A1232" s="164">
        <v>30215</v>
      </c>
      <c r="B1232" s="164" t="s">
        <v>2811</v>
      </c>
      <c r="C1232" s="164" t="s">
        <v>2729</v>
      </c>
      <c r="D1232">
        <f t="shared" si="38"/>
        <v>1</v>
      </c>
      <c r="E1232">
        <f t="shared" si="39"/>
        <v>318.69600000000008</v>
      </c>
    </row>
    <row r="1233" spans="1:5">
      <c r="A1233" s="164">
        <v>30215</v>
      </c>
      <c r="B1233" s="164" t="s">
        <v>2811</v>
      </c>
      <c r="C1233" s="164" t="s">
        <v>2840</v>
      </c>
      <c r="D1233">
        <f t="shared" si="38"/>
        <v>0.38</v>
      </c>
      <c r="E1233">
        <f t="shared" si="39"/>
        <v>318.69600000000008</v>
      </c>
    </row>
    <row r="1234" spans="1:5">
      <c r="A1234" s="164">
        <v>30215</v>
      </c>
      <c r="B1234" s="164" t="s">
        <v>2811</v>
      </c>
      <c r="C1234" s="164" t="s">
        <v>1909</v>
      </c>
      <c r="D1234">
        <f t="shared" si="38"/>
        <v>0</v>
      </c>
      <c r="E1234">
        <f t="shared" si="39"/>
        <v>318.69600000000008</v>
      </c>
    </row>
    <row r="1235" spans="1:5">
      <c r="A1235" s="164">
        <v>30215</v>
      </c>
      <c r="B1235" s="164" t="s">
        <v>2811</v>
      </c>
      <c r="C1235" s="164" t="s">
        <v>2729</v>
      </c>
      <c r="D1235">
        <f t="shared" si="38"/>
        <v>1</v>
      </c>
      <c r="E1235">
        <f t="shared" si="39"/>
        <v>318.69600000000008</v>
      </c>
    </row>
    <row r="1236" spans="1:5">
      <c r="A1236" s="164">
        <v>30215</v>
      </c>
      <c r="B1236" s="164" t="s">
        <v>2811</v>
      </c>
      <c r="C1236" s="164" t="s">
        <v>2729</v>
      </c>
      <c r="D1236">
        <f t="shared" si="38"/>
        <v>1</v>
      </c>
      <c r="E1236">
        <f t="shared" si="39"/>
        <v>318.69600000000008</v>
      </c>
    </row>
    <row r="1237" spans="1:5">
      <c r="A1237" s="164">
        <v>30215</v>
      </c>
      <c r="B1237" s="164" t="s">
        <v>2811</v>
      </c>
      <c r="C1237" s="164" t="s">
        <v>2841</v>
      </c>
      <c r="D1237">
        <f t="shared" si="38"/>
        <v>0.6</v>
      </c>
      <c r="E1237">
        <f t="shared" si="39"/>
        <v>318.69600000000008</v>
      </c>
    </row>
    <row r="1238" spans="1:5">
      <c r="A1238" s="164">
        <v>30215</v>
      </c>
      <c r="B1238" s="164" t="s">
        <v>2811</v>
      </c>
      <c r="C1238" s="164" t="s">
        <v>2842</v>
      </c>
      <c r="D1238">
        <f t="shared" si="38"/>
        <v>1.4</v>
      </c>
      <c r="E1238">
        <f t="shared" si="39"/>
        <v>318.69600000000008</v>
      </c>
    </row>
    <row r="1239" spans="1:5">
      <c r="A1239" s="164">
        <v>30215</v>
      </c>
      <c r="B1239" s="164" t="s">
        <v>2811</v>
      </c>
      <c r="C1239" s="164" t="s">
        <v>1909</v>
      </c>
      <c r="D1239">
        <f t="shared" si="38"/>
        <v>0</v>
      </c>
      <c r="E1239">
        <f t="shared" si="39"/>
        <v>318.69600000000008</v>
      </c>
    </row>
    <row r="1240" spans="1:5">
      <c r="A1240" s="164">
        <v>30215</v>
      </c>
      <c r="B1240" s="164" t="s">
        <v>2811</v>
      </c>
      <c r="C1240" s="164" t="s">
        <v>2731</v>
      </c>
      <c r="D1240">
        <f t="shared" si="38"/>
        <v>2</v>
      </c>
      <c r="E1240">
        <f t="shared" si="39"/>
        <v>318.69600000000008</v>
      </c>
    </row>
    <row r="1241" spans="1:5">
      <c r="A1241" s="164">
        <v>30215</v>
      </c>
      <c r="B1241" s="164" t="s">
        <v>2811</v>
      </c>
      <c r="C1241" s="164" t="s">
        <v>2832</v>
      </c>
      <c r="D1241">
        <f t="shared" si="38"/>
        <v>0.06</v>
      </c>
      <c r="E1241">
        <f t="shared" si="39"/>
        <v>318.69600000000008</v>
      </c>
    </row>
    <row r="1242" spans="1:5">
      <c r="A1242" s="164">
        <v>30215</v>
      </c>
      <c r="B1242" s="164" t="s">
        <v>2811</v>
      </c>
      <c r="C1242" s="164" t="s">
        <v>1909</v>
      </c>
      <c r="D1242">
        <f t="shared" si="38"/>
        <v>0</v>
      </c>
      <c r="E1242">
        <f t="shared" si="39"/>
        <v>318.69600000000008</v>
      </c>
    </row>
    <row r="1243" spans="1:5">
      <c r="A1243" s="164">
        <v>30215</v>
      </c>
      <c r="B1243" s="164" t="s">
        <v>2811</v>
      </c>
      <c r="C1243" s="164" t="s">
        <v>2691</v>
      </c>
      <c r="D1243">
        <f t="shared" si="38"/>
        <v>10</v>
      </c>
      <c r="E1243">
        <f t="shared" si="39"/>
        <v>318.69600000000008</v>
      </c>
    </row>
    <row r="1244" spans="1:5">
      <c r="A1244" s="164">
        <v>30215</v>
      </c>
      <c r="B1244" s="164" t="s">
        <v>2811</v>
      </c>
      <c r="C1244" s="164" t="s">
        <v>2843</v>
      </c>
      <c r="D1244">
        <f t="shared" si="38"/>
        <v>0.7</v>
      </c>
      <c r="E1244">
        <f t="shared" si="39"/>
        <v>318.69600000000008</v>
      </c>
    </row>
    <row r="1245" spans="1:5">
      <c r="A1245" s="164">
        <v>30215</v>
      </c>
      <c r="B1245" s="164" t="s">
        <v>2811</v>
      </c>
      <c r="C1245" s="164" t="s">
        <v>2822</v>
      </c>
      <c r="D1245">
        <f t="shared" si="38"/>
        <v>0.22</v>
      </c>
      <c r="E1245">
        <f t="shared" si="39"/>
        <v>318.69600000000008</v>
      </c>
    </row>
    <row r="1246" spans="1:5">
      <c r="A1246" s="164">
        <v>30215</v>
      </c>
      <c r="B1246" s="164" t="s">
        <v>2811</v>
      </c>
      <c r="C1246" s="164" t="s">
        <v>2703</v>
      </c>
      <c r="D1246">
        <f t="shared" si="38"/>
        <v>1.5</v>
      </c>
      <c r="E1246">
        <f t="shared" si="39"/>
        <v>318.69600000000008</v>
      </c>
    </row>
    <row r="1247" spans="1:5">
      <c r="A1247" s="164">
        <v>30215</v>
      </c>
      <c r="B1247" s="164" t="s">
        <v>2811</v>
      </c>
      <c r="C1247" s="164" t="s">
        <v>2844</v>
      </c>
      <c r="D1247">
        <f t="shared" si="38"/>
        <v>0.57999999999999996</v>
      </c>
      <c r="E1247">
        <f t="shared" si="39"/>
        <v>318.69600000000008</v>
      </c>
    </row>
    <row r="1248" spans="1:5">
      <c r="A1248" s="164">
        <v>30215</v>
      </c>
      <c r="B1248" s="164" t="s">
        <v>2811</v>
      </c>
      <c r="C1248" s="164" t="s">
        <v>2821</v>
      </c>
      <c r="D1248">
        <f t="shared" si="38"/>
        <v>2.7</v>
      </c>
      <c r="E1248">
        <f t="shared" si="39"/>
        <v>318.69600000000008</v>
      </c>
    </row>
    <row r="1249" spans="1:5">
      <c r="A1249" s="164">
        <v>30215</v>
      </c>
      <c r="B1249" s="164" t="s">
        <v>2811</v>
      </c>
      <c r="C1249" s="164" t="s">
        <v>2845</v>
      </c>
      <c r="D1249">
        <f t="shared" si="38"/>
        <v>0.44</v>
      </c>
      <c r="E1249">
        <f t="shared" si="39"/>
        <v>318.69600000000008</v>
      </c>
    </row>
    <row r="1250" spans="1:5">
      <c r="A1250" s="164">
        <v>30215</v>
      </c>
      <c r="B1250" s="164" t="s">
        <v>2811</v>
      </c>
      <c r="C1250" s="164" t="s">
        <v>2846</v>
      </c>
      <c r="D1250">
        <f t="shared" si="38"/>
        <v>0.74</v>
      </c>
      <c r="E1250">
        <f t="shared" si="39"/>
        <v>318.69600000000008</v>
      </c>
    </row>
    <row r="1251" spans="1:5">
      <c r="A1251" s="164">
        <v>30215</v>
      </c>
      <c r="B1251" s="164" t="s">
        <v>2811</v>
      </c>
      <c r="C1251" s="164" t="s">
        <v>2729</v>
      </c>
      <c r="D1251">
        <f t="shared" si="38"/>
        <v>1</v>
      </c>
      <c r="E1251">
        <f t="shared" si="39"/>
        <v>318.69600000000008</v>
      </c>
    </row>
    <row r="1252" spans="1:5">
      <c r="A1252" s="164">
        <v>30215</v>
      </c>
      <c r="B1252" s="164" t="s">
        <v>2811</v>
      </c>
      <c r="C1252" s="164" t="s">
        <v>2847</v>
      </c>
      <c r="D1252">
        <f t="shared" si="38"/>
        <v>3.5</v>
      </c>
      <c r="E1252">
        <f t="shared" si="39"/>
        <v>318.69600000000008</v>
      </c>
    </row>
    <row r="1253" spans="1:5">
      <c r="A1253" s="164">
        <v>30215</v>
      </c>
      <c r="B1253" s="164" t="s">
        <v>2811</v>
      </c>
      <c r="C1253" s="164" t="s">
        <v>2658</v>
      </c>
      <c r="D1253">
        <f t="shared" si="38"/>
        <v>3</v>
      </c>
      <c r="E1253">
        <f t="shared" si="39"/>
        <v>318.69600000000008</v>
      </c>
    </row>
    <row r="1254" spans="1:5">
      <c r="A1254" s="164">
        <v>30215</v>
      </c>
      <c r="B1254" s="164" t="s">
        <v>2811</v>
      </c>
      <c r="C1254" s="164" t="s">
        <v>2729</v>
      </c>
      <c r="D1254">
        <f t="shared" si="38"/>
        <v>1</v>
      </c>
      <c r="E1254">
        <f t="shared" si="39"/>
        <v>318.69600000000008</v>
      </c>
    </row>
    <row r="1255" spans="1:5">
      <c r="A1255" s="164">
        <v>30215</v>
      </c>
      <c r="B1255" s="164" t="s">
        <v>2811</v>
      </c>
      <c r="C1255" s="164" t="s">
        <v>2729</v>
      </c>
      <c r="D1255">
        <f t="shared" si="38"/>
        <v>1</v>
      </c>
      <c r="E1255">
        <f t="shared" si="39"/>
        <v>318.69600000000008</v>
      </c>
    </row>
    <row r="1256" spans="1:5">
      <c r="A1256" s="164">
        <v>30215</v>
      </c>
      <c r="B1256" s="164" t="s">
        <v>2811</v>
      </c>
      <c r="C1256" s="164" t="s">
        <v>2745</v>
      </c>
      <c r="D1256">
        <f t="shared" si="38"/>
        <v>8</v>
      </c>
      <c r="E1256">
        <f t="shared" si="39"/>
        <v>318.69600000000008</v>
      </c>
    </row>
    <row r="1257" spans="1:5">
      <c r="A1257" s="164">
        <v>30215</v>
      </c>
      <c r="B1257" s="164" t="s">
        <v>2811</v>
      </c>
      <c r="C1257" s="164" t="s">
        <v>2731</v>
      </c>
      <c r="D1257">
        <f t="shared" si="38"/>
        <v>2</v>
      </c>
      <c r="E1257">
        <f t="shared" si="39"/>
        <v>318.69600000000008</v>
      </c>
    </row>
    <row r="1258" spans="1:5">
      <c r="A1258" s="164">
        <v>30215</v>
      </c>
      <c r="B1258" s="164" t="s">
        <v>2811</v>
      </c>
      <c r="C1258" s="164" t="s">
        <v>2833</v>
      </c>
      <c r="D1258">
        <f t="shared" si="38"/>
        <v>0.3</v>
      </c>
      <c r="E1258">
        <f t="shared" si="39"/>
        <v>318.69600000000008</v>
      </c>
    </row>
    <row r="1259" spans="1:5">
      <c r="A1259" s="164">
        <v>30215</v>
      </c>
      <c r="B1259" s="164" t="s">
        <v>2811</v>
      </c>
      <c r="C1259" s="164" t="s">
        <v>2848</v>
      </c>
      <c r="D1259">
        <f t="shared" si="38"/>
        <v>2.5</v>
      </c>
      <c r="E1259">
        <f t="shared" si="39"/>
        <v>318.69600000000008</v>
      </c>
    </row>
    <row r="1260" spans="1:5">
      <c r="A1260" s="164">
        <v>30215</v>
      </c>
      <c r="B1260" s="164" t="s">
        <v>2811</v>
      </c>
      <c r="C1260" s="164" t="s">
        <v>2731</v>
      </c>
      <c r="D1260">
        <f t="shared" si="38"/>
        <v>2</v>
      </c>
      <c r="E1260">
        <f t="shared" si="39"/>
        <v>318.69600000000008</v>
      </c>
    </row>
    <row r="1261" spans="1:5">
      <c r="A1261" s="164">
        <v>30215</v>
      </c>
      <c r="B1261" s="164" t="s">
        <v>2811</v>
      </c>
      <c r="C1261" s="164" t="s">
        <v>2849</v>
      </c>
      <c r="D1261">
        <f t="shared" si="38"/>
        <v>0.18</v>
      </c>
      <c r="E1261">
        <f t="shared" si="39"/>
        <v>318.69600000000008</v>
      </c>
    </row>
    <row r="1262" spans="1:5">
      <c r="A1262" s="164">
        <v>30215</v>
      </c>
      <c r="B1262" s="164" t="s">
        <v>2811</v>
      </c>
      <c r="C1262" s="164" t="s">
        <v>2669</v>
      </c>
      <c r="D1262">
        <f t="shared" si="38"/>
        <v>6</v>
      </c>
      <c r="E1262">
        <f t="shared" si="39"/>
        <v>318.69600000000008</v>
      </c>
    </row>
    <row r="1263" spans="1:5">
      <c r="A1263" s="164">
        <v>30215</v>
      </c>
      <c r="B1263" s="164" t="s">
        <v>2811</v>
      </c>
      <c r="C1263" s="164" t="s">
        <v>2731</v>
      </c>
      <c r="D1263">
        <f t="shared" si="38"/>
        <v>2</v>
      </c>
      <c r="E1263">
        <f t="shared" si="39"/>
        <v>318.69600000000008</v>
      </c>
    </row>
    <row r="1264" spans="1:5">
      <c r="A1264" s="164">
        <v>30215</v>
      </c>
      <c r="B1264" s="164" t="s">
        <v>2811</v>
      </c>
      <c r="C1264" s="164" t="s">
        <v>2840</v>
      </c>
      <c r="D1264">
        <f t="shared" si="38"/>
        <v>0.38</v>
      </c>
      <c r="E1264">
        <f t="shared" si="39"/>
        <v>318.69600000000008</v>
      </c>
    </row>
    <row r="1265" spans="1:5">
      <c r="A1265" s="164">
        <v>30215</v>
      </c>
      <c r="B1265" s="164" t="s">
        <v>2811</v>
      </c>
      <c r="C1265" s="164" t="s">
        <v>2016</v>
      </c>
      <c r="D1265">
        <f t="shared" si="38"/>
        <v>0.1</v>
      </c>
      <c r="E1265">
        <f t="shared" si="39"/>
        <v>318.69600000000008</v>
      </c>
    </row>
    <row r="1266" spans="1:5">
      <c r="A1266" s="164">
        <v>30215</v>
      </c>
      <c r="B1266" s="164" t="s">
        <v>2811</v>
      </c>
      <c r="C1266" s="164" t="s">
        <v>2833</v>
      </c>
      <c r="D1266">
        <f t="shared" si="38"/>
        <v>0.3</v>
      </c>
      <c r="E1266">
        <f t="shared" si="39"/>
        <v>318.69600000000008</v>
      </c>
    </row>
    <row r="1267" spans="1:5">
      <c r="A1267" s="164">
        <v>30215</v>
      </c>
      <c r="B1267" s="164" t="s">
        <v>2811</v>
      </c>
      <c r="C1267" s="164" t="s">
        <v>2817</v>
      </c>
      <c r="D1267">
        <f t="shared" si="38"/>
        <v>0.14000000000000001</v>
      </c>
      <c r="E1267">
        <f t="shared" si="39"/>
        <v>318.69600000000008</v>
      </c>
    </row>
    <row r="1268" spans="1:5">
      <c r="A1268" s="164">
        <v>30215</v>
      </c>
      <c r="B1268" s="164" t="s">
        <v>2811</v>
      </c>
      <c r="C1268" s="164" t="s">
        <v>2731</v>
      </c>
      <c r="D1268">
        <f t="shared" si="38"/>
        <v>2</v>
      </c>
      <c r="E1268">
        <f t="shared" si="39"/>
        <v>318.69600000000008</v>
      </c>
    </row>
    <row r="1269" spans="1:5">
      <c r="A1269" s="164">
        <v>30215</v>
      </c>
      <c r="B1269" s="164" t="s">
        <v>2811</v>
      </c>
      <c r="C1269" s="164" t="s">
        <v>2016</v>
      </c>
      <c r="D1269">
        <f t="shared" si="38"/>
        <v>0.1</v>
      </c>
      <c r="E1269">
        <f t="shared" si="39"/>
        <v>318.69600000000008</v>
      </c>
    </row>
    <row r="1270" spans="1:5">
      <c r="A1270" s="164">
        <v>30215</v>
      </c>
      <c r="B1270" s="164" t="s">
        <v>2811</v>
      </c>
      <c r="C1270" s="164" t="s">
        <v>2729</v>
      </c>
      <c r="D1270">
        <f t="shared" si="38"/>
        <v>1</v>
      </c>
      <c r="E1270">
        <f t="shared" si="39"/>
        <v>318.69600000000008</v>
      </c>
    </row>
    <row r="1271" spans="1:5">
      <c r="A1271" s="164">
        <v>30215</v>
      </c>
      <c r="B1271" s="164" t="s">
        <v>2811</v>
      </c>
      <c r="C1271" s="164" t="s">
        <v>2658</v>
      </c>
      <c r="D1271">
        <f t="shared" si="38"/>
        <v>3</v>
      </c>
      <c r="E1271">
        <f t="shared" si="39"/>
        <v>318.69600000000008</v>
      </c>
    </row>
    <row r="1272" spans="1:5">
      <c r="A1272" s="164">
        <v>30215</v>
      </c>
      <c r="B1272" s="164" t="s">
        <v>2811</v>
      </c>
      <c r="C1272" s="164" t="s">
        <v>2850</v>
      </c>
      <c r="D1272">
        <f t="shared" si="38"/>
        <v>5.6</v>
      </c>
      <c r="E1272">
        <f t="shared" si="39"/>
        <v>318.69600000000008</v>
      </c>
    </row>
    <row r="1273" spans="1:5">
      <c r="A1273" s="164">
        <v>30215</v>
      </c>
      <c r="B1273" s="164" t="s">
        <v>2811</v>
      </c>
      <c r="C1273" s="164" t="s">
        <v>2691</v>
      </c>
      <c r="D1273">
        <f t="shared" si="38"/>
        <v>10</v>
      </c>
      <c r="E1273">
        <f t="shared" si="39"/>
        <v>318.69600000000008</v>
      </c>
    </row>
    <row r="1274" spans="1:5">
      <c r="A1274" s="164">
        <v>30215</v>
      </c>
      <c r="B1274" s="164" t="s">
        <v>2811</v>
      </c>
      <c r="C1274" s="164" t="s">
        <v>2851</v>
      </c>
      <c r="D1274">
        <f t="shared" si="38"/>
        <v>2.84</v>
      </c>
      <c r="E1274">
        <f t="shared" si="39"/>
        <v>318.69600000000008</v>
      </c>
    </row>
    <row r="1275" spans="1:5">
      <c r="A1275" s="164">
        <v>30215</v>
      </c>
      <c r="B1275" s="164" t="s">
        <v>2811</v>
      </c>
      <c r="C1275" s="164" t="s">
        <v>2852</v>
      </c>
      <c r="D1275">
        <f t="shared" si="38"/>
        <v>1.0900000000000001</v>
      </c>
      <c r="E1275">
        <f t="shared" si="39"/>
        <v>318.69600000000008</v>
      </c>
    </row>
    <row r="1276" spans="1:5">
      <c r="A1276" s="164">
        <v>30215</v>
      </c>
      <c r="B1276" s="164" t="s">
        <v>2811</v>
      </c>
      <c r="C1276" s="164" t="s">
        <v>2729</v>
      </c>
      <c r="D1276">
        <f t="shared" si="38"/>
        <v>1</v>
      </c>
      <c r="E1276">
        <f t="shared" si="39"/>
        <v>318.69600000000008</v>
      </c>
    </row>
    <row r="1277" spans="1:5">
      <c r="A1277" s="164">
        <v>30215</v>
      </c>
      <c r="B1277" s="164" t="s">
        <v>2811</v>
      </c>
      <c r="C1277" s="164" t="s">
        <v>2658</v>
      </c>
      <c r="D1277">
        <f t="shared" si="38"/>
        <v>3</v>
      </c>
      <c r="E1277">
        <f t="shared" si="39"/>
        <v>318.69600000000008</v>
      </c>
    </row>
    <row r="1278" spans="1:5">
      <c r="A1278" s="164">
        <v>30215</v>
      </c>
      <c r="B1278" s="164" t="s">
        <v>2811</v>
      </c>
      <c r="C1278" s="164" t="s">
        <v>2693</v>
      </c>
      <c r="D1278">
        <f t="shared" si="38"/>
        <v>15</v>
      </c>
      <c r="E1278">
        <f t="shared" si="39"/>
        <v>318.69600000000008</v>
      </c>
    </row>
    <row r="1279" spans="1:5">
      <c r="A1279" s="164">
        <v>30215</v>
      </c>
      <c r="B1279" s="164" t="s">
        <v>2811</v>
      </c>
      <c r="C1279" s="164" t="s">
        <v>2813</v>
      </c>
      <c r="D1279">
        <f t="shared" si="38"/>
        <v>0.5</v>
      </c>
      <c r="E1279">
        <f t="shared" si="39"/>
        <v>318.69600000000008</v>
      </c>
    </row>
    <row r="1280" spans="1:5">
      <c r="A1280" s="164">
        <v>30215</v>
      </c>
      <c r="B1280" s="164" t="s">
        <v>2811</v>
      </c>
      <c r="C1280" s="164" t="s">
        <v>2853</v>
      </c>
      <c r="D1280">
        <f t="shared" si="38"/>
        <v>1.74</v>
      </c>
      <c r="E1280">
        <f t="shared" si="39"/>
        <v>318.69600000000008</v>
      </c>
    </row>
    <row r="1281" spans="1:5">
      <c r="A1281" s="164">
        <v>30215</v>
      </c>
      <c r="B1281" s="164" t="s">
        <v>2811</v>
      </c>
      <c r="C1281" s="164" t="s">
        <v>2843</v>
      </c>
      <c r="D1281">
        <f t="shared" si="38"/>
        <v>0.7</v>
      </c>
      <c r="E1281">
        <f t="shared" si="39"/>
        <v>318.69600000000008</v>
      </c>
    </row>
    <row r="1282" spans="1:5">
      <c r="A1282" s="164">
        <v>30215</v>
      </c>
      <c r="B1282" s="164" t="s">
        <v>2811</v>
      </c>
      <c r="C1282" s="164" t="s">
        <v>2813</v>
      </c>
      <c r="D1282">
        <f t="shared" si="38"/>
        <v>0.5</v>
      </c>
      <c r="E1282">
        <f t="shared" si="39"/>
        <v>318.69600000000008</v>
      </c>
    </row>
    <row r="1283" spans="1:5">
      <c r="A1283" s="164">
        <v>30215</v>
      </c>
      <c r="B1283" s="164" t="s">
        <v>2811</v>
      </c>
      <c r="C1283" s="164" t="s">
        <v>2827</v>
      </c>
      <c r="D1283">
        <f t="shared" si="38"/>
        <v>0.16</v>
      </c>
      <c r="E1283">
        <f t="shared" si="39"/>
        <v>318.69600000000008</v>
      </c>
    </row>
    <row r="1284" spans="1:5">
      <c r="A1284" s="164">
        <v>30216</v>
      </c>
      <c r="B1284" s="164" t="s">
        <v>2854</v>
      </c>
      <c r="C1284" s="164" t="s">
        <v>2813</v>
      </c>
      <c r="D1284">
        <f t="shared" si="38"/>
        <v>0.5</v>
      </c>
      <c r="E1284">
        <f t="shared" si="39"/>
        <v>737.56270000000006</v>
      </c>
    </row>
    <row r="1285" spans="1:5">
      <c r="A1285" s="164">
        <v>30216</v>
      </c>
      <c r="B1285" s="164" t="s">
        <v>2854</v>
      </c>
      <c r="C1285" s="164" t="s">
        <v>2813</v>
      </c>
      <c r="D1285">
        <f t="shared" si="38"/>
        <v>0.5</v>
      </c>
      <c r="E1285">
        <f t="shared" si="39"/>
        <v>737.56270000000006</v>
      </c>
    </row>
    <row r="1286" spans="1:5">
      <c r="A1286" s="164">
        <v>30216</v>
      </c>
      <c r="B1286" s="164" t="s">
        <v>2854</v>
      </c>
      <c r="C1286" s="164" t="s">
        <v>2826</v>
      </c>
      <c r="D1286">
        <f t="shared" ref="D1286:D1349" si="40">C1286/10000</f>
        <v>0.66</v>
      </c>
      <c r="E1286">
        <f t="shared" ref="E1286:E1349" si="41">SUMIF(A:A,A1286,D:D)</f>
        <v>737.56270000000006</v>
      </c>
    </row>
    <row r="1287" spans="1:5">
      <c r="A1287" s="164">
        <v>30216</v>
      </c>
      <c r="B1287" s="164" t="s">
        <v>2854</v>
      </c>
      <c r="C1287" s="164" t="s">
        <v>1909</v>
      </c>
      <c r="D1287">
        <f t="shared" si="40"/>
        <v>0</v>
      </c>
      <c r="E1287">
        <f t="shared" si="41"/>
        <v>737.56270000000006</v>
      </c>
    </row>
    <row r="1288" spans="1:5">
      <c r="A1288" s="164">
        <v>30216</v>
      </c>
      <c r="B1288" s="164" t="s">
        <v>2854</v>
      </c>
      <c r="C1288" s="164" t="s">
        <v>2855</v>
      </c>
      <c r="D1288">
        <f t="shared" si="40"/>
        <v>0.15</v>
      </c>
      <c r="E1288">
        <f t="shared" si="41"/>
        <v>737.56270000000006</v>
      </c>
    </row>
    <row r="1289" spans="1:5">
      <c r="A1289" s="164">
        <v>30216</v>
      </c>
      <c r="B1289" s="164" t="s">
        <v>2854</v>
      </c>
      <c r="C1289" s="164" t="s">
        <v>2856</v>
      </c>
      <c r="D1289">
        <f t="shared" si="40"/>
        <v>0.69</v>
      </c>
      <c r="E1289">
        <f t="shared" si="41"/>
        <v>737.56270000000006</v>
      </c>
    </row>
    <row r="1290" spans="1:5">
      <c r="A1290" s="164">
        <v>30216</v>
      </c>
      <c r="B1290" s="164" t="s">
        <v>2854</v>
      </c>
      <c r="C1290" s="164" t="s">
        <v>2780</v>
      </c>
      <c r="D1290">
        <f t="shared" si="40"/>
        <v>0.2</v>
      </c>
      <c r="E1290">
        <f t="shared" si="41"/>
        <v>737.56270000000006</v>
      </c>
    </row>
    <row r="1291" spans="1:5">
      <c r="A1291" s="164">
        <v>30216</v>
      </c>
      <c r="B1291" s="164" t="s">
        <v>2854</v>
      </c>
      <c r="C1291" s="164" t="s">
        <v>2857</v>
      </c>
      <c r="D1291">
        <f t="shared" si="40"/>
        <v>17.228100000000001</v>
      </c>
      <c r="E1291">
        <f t="shared" si="41"/>
        <v>737.56270000000006</v>
      </c>
    </row>
    <row r="1292" spans="1:5">
      <c r="A1292" s="164">
        <v>30216</v>
      </c>
      <c r="B1292" s="164" t="s">
        <v>2854</v>
      </c>
      <c r="C1292" s="164" t="s">
        <v>2693</v>
      </c>
      <c r="D1292">
        <f t="shared" si="40"/>
        <v>15</v>
      </c>
      <c r="E1292">
        <f t="shared" si="41"/>
        <v>737.56270000000006</v>
      </c>
    </row>
    <row r="1293" spans="1:5">
      <c r="A1293" s="164">
        <v>30216</v>
      </c>
      <c r="B1293" s="164" t="s">
        <v>2854</v>
      </c>
      <c r="C1293" s="164" t="s">
        <v>2711</v>
      </c>
      <c r="D1293">
        <f t="shared" si="40"/>
        <v>7</v>
      </c>
      <c r="E1293">
        <f t="shared" si="41"/>
        <v>737.56270000000006</v>
      </c>
    </row>
    <row r="1294" spans="1:5">
      <c r="A1294" s="164">
        <v>30216</v>
      </c>
      <c r="B1294" s="164" t="s">
        <v>2854</v>
      </c>
      <c r="C1294" s="164" t="s">
        <v>2858</v>
      </c>
      <c r="D1294">
        <f t="shared" si="40"/>
        <v>10.038500000000001</v>
      </c>
      <c r="E1294">
        <f t="shared" si="41"/>
        <v>737.56270000000006</v>
      </c>
    </row>
    <row r="1295" spans="1:5">
      <c r="A1295" s="164">
        <v>30216</v>
      </c>
      <c r="B1295" s="164" t="s">
        <v>2854</v>
      </c>
      <c r="C1295" s="164" t="s">
        <v>2680</v>
      </c>
      <c r="D1295">
        <f t="shared" si="40"/>
        <v>14</v>
      </c>
      <c r="E1295">
        <f t="shared" si="41"/>
        <v>737.56270000000006</v>
      </c>
    </row>
    <row r="1296" spans="1:5">
      <c r="A1296" s="164">
        <v>30216</v>
      </c>
      <c r="B1296" s="164" t="s">
        <v>2854</v>
      </c>
      <c r="C1296" s="164" t="s">
        <v>2859</v>
      </c>
      <c r="D1296">
        <f t="shared" si="40"/>
        <v>19.2</v>
      </c>
      <c r="E1296">
        <f t="shared" si="41"/>
        <v>737.56270000000006</v>
      </c>
    </row>
    <row r="1297" spans="1:5">
      <c r="A1297" s="164">
        <v>30216</v>
      </c>
      <c r="B1297" s="164" t="s">
        <v>2854</v>
      </c>
      <c r="C1297" s="164" t="s">
        <v>2729</v>
      </c>
      <c r="D1297">
        <f t="shared" si="40"/>
        <v>1</v>
      </c>
      <c r="E1297">
        <f t="shared" si="41"/>
        <v>737.56270000000006</v>
      </c>
    </row>
    <row r="1298" spans="1:5">
      <c r="A1298" s="164">
        <v>30216</v>
      </c>
      <c r="B1298" s="164" t="s">
        <v>2854</v>
      </c>
      <c r="C1298" s="164" t="s">
        <v>2860</v>
      </c>
      <c r="D1298">
        <f t="shared" si="40"/>
        <v>0.43070000000000003</v>
      </c>
      <c r="E1298">
        <f t="shared" si="41"/>
        <v>737.56270000000006</v>
      </c>
    </row>
    <row r="1299" spans="1:5">
      <c r="A1299" s="164">
        <v>30216</v>
      </c>
      <c r="B1299" s="164" t="s">
        <v>2854</v>
      </c>
      <c r="C1299" s="164" t="s">
        <v>2745</v>
      </c>
      <c r="D1299">
        <f t="shared" si="40"/>
        <v>8</v>
      </c>
      <c r="E1299">
        <f t="shared" si="41"/>
        <v>737.56270000000006</v>
      </c>
    </row>
    <row r="1300" spans="1:5">
      <c r="A1300" s="164">
        <v>30216</v>
      </c>
      <c r="B1300" s="164" t="s">
        <v>2854</v>
      </c>
      <c r="C1300" s="164" t="s">
        <v>2861</v>
      </c>
      <c r="D1300">
        <f t="shared" si="40"/>
        <v>12.0014</v>
      </c>
      <c r="E1300">
        <f t="shared" si="41"/>
        <v>737.56270000000006</v>
      </c>
    </row>
    <row r="1301" spans="1:5">
      <c r="A1301" s="164">
        <v>30216</v>
      </c>
      <c r="B1301" s="164" t="s">
        <v>2854</v>
      </c>
      <c r="C1301" s="164" t="s">
        <v>2827</v>
      </c>
      <c r="D1301">
        <f t="shared" si="40"/>
        <v>0.16</v>
      </c>
      <c r="E1301">
        <f t="shared" si="41"/>
        <v>737.56270000000006</v>
      </c>
    </row>
    <row r="1302" spans="1:5">
      <c r="A1302" s="164">
        <v>30216</v>
      </c>
      <c r="B1302" s="164" t="s">
        <v>2854</v>
      </c>
      <c r="C1302" s="164" t="s">
        <v>2694</v>
      </c>
      <c r="D1302">
        <f t="shared" si="40"/>
        <v>4</v>
      </c>
      <c r="E1302">
        <f t="shared" si="41"/>
        <v>737.56270000000006</v>
      </c>
    </row>
    <row r="1303" spans="1:5">
      <c r="A1303" s="164">
        <v>30216</v>
      </c>
      <c r="B1303" s="164" t="s">
        <v>2854</v>
      </c>
      <c r="C1303" s="164" t="s">
        <v>2862</v>
      </c>
      <c r="D1303">
        <f t="shared" si="40"/>
        <v>0.84</v>
      </c>
      <c r="E1303">
        <f t="shared" si="41"/>
        <v>737.56270000000006</v>
      </c>
    </row>
    <row r="1304" spans="1:5">
      <c r="A1304" s="164">
        <v>30216</v>
      </c>
      <c r="B1304" s="164" t="s">
        <v>2854</v>
      </c>
      <c r="C1304" s="164" t="s">
        <v>2731</v>
      </c>
      <c r="D1304">
        <f t="shared" si="40"/>
        <v>2</v>
      </c>
      <c r="E1304">
        <f t="shared" si="41"/>
        <v>737.56270000000006</v>
      </c>
    </row>
    <row r="1305" spans="1:5">
      <c r="A1305" s="164">
        <v>30216</v>
      </c>
      <c r="B1305" s="164" t="s">
        <v>2854</v>
      </c>
      <c r="C1305" s="164" t="s">
        <v>1997</v>
      </c>
      <c r="D1305">
        <f t="shared" si="40"/>
        <v>0.24</v>
      </c>
      <c r="E1305">
        <f t="shared" si="41"/>
        <v>737.56270000000006</v>
      </c>
    </row>
    <row r="1306" spans="1:5">
      <c r="A1306" s="164">
        <v>30216</v>
      </c>
      <c r="B1306" s="164" t="s">
        <v>2854</v>
      </c>
      <c r="C1306" s="164" t="s">
        <v>2731</v>
      </c>
      <c r="D1306">
        <f t="shared" si="40"/>
        <v>2</v>
      </c>
      <c r="E1306">
        <f t="shared" si="41"/>
        <v>737.56270000000006</v>
      </c>
    </row>
    <row r="1307" spans="1:5">
      <c r="A1307" s="164">
        <v>30216</v>
      </c>
      <c r="B1307" s="164" t="s">
        <v>2854</v>
      </c>
      <c r="C1307" s="164" t="s">
        <v>2729</v>
      </c>
      <c r="D1307">
        <f t="shared" si="40"/>
        <v>1</v>
      </c>
      <c r="E1307">
        <f t="shared" si="41"/>
        <v>737.56270000000006</v>
      </c>
    </row>
    <row r="1308" spans="1:5">
      <c r="A1308" s="164">
        <v>30216</v>
      </c>
      <c r="B1308" s="164" t="s">
        <v>2854</v>
      </c>
      <c r="C1308" s="164" t="s">
        <v>2863</v>
      </c>
      <c r="D1308">
        <f t="shared" si="40"/>
        <v>1.05</v>
      </c>
      <c r="E1308">
        <f t="shared" si="41"/>
        <v>737.56270000000006</v>
      </c>
    </row>
    <row r="1309" spans="1:5">
      <c r="A1309" s="164">
        <v>30216</v>
      </c>
      <c r="B1309" s="164" t="s">
        <v>2854</v>
      </c>
      <c r="C1309" s="164" t="s">
        <v>2729</v>
      </c>
      <c r="D1309">
        <f t="shared" si="40"/>
        <v>1</v>
      </c>
      <c r="E1309">
        <f t="shared" si="41"/>
        <v>737.56270000000006</v>
      </c>
    </row>
    <row r="1310" spans="1:5">
      <c r="A1310" s="164">
        <v>30216</v>
      </c>
      <c r="B1310" s="164" t="s">
        <v>2854</v>
      </c>
      <c r="C1310" s="164" t="s">
        <v>2658</v>
      </c>
      <c r="D1310">
        <f t="shared" si="40"/>
        <v>3</v>
      </c>
      <c r="E1310">
        <f t="shared" si="41"/>
        <v>737.56270000000006</v>
      </c>
    </row>
    <row r="1311" spans="1:5">
      <c r="A1311" s="164">
        <v>30216</v>
      </c>
      <c r="B1311" s="164" t="s">
        <v>2854</v>
      </c>
      <c r="C1311" s="164" t="s">
        <v>2864</v>
      </c>
      <c r="D1311">
        <f t="shared" si="40"/>
        <v>9</v>
      </c>
      <c r="E1311">
        <f t="shared" si="41"/>
        <v>737.56270000000006</v>
      </c>
    </row>
    <row r="1312" spans="1:5">
      <c r="A1312" s="164">
        <v>30216</v>
      </c>
      <c r="B1312" s="164" t="s">
        <v>2854</v>
      </c>
      <c r="C1312" s="164" t="s">
        <v>1909</v>
      </c>
      <c r="D1312">
        <f t="shared" si="40"/>
        <v>0</v>
      </c>
      <c r="E1312">
        <f t="shared" si="41"/>
        <v>737.56270000000006</v>
      </c>
    </row>
    <row r="1313" spans="1:5">
      <c r="A1313" s="164">
        <v>30216</v>
      </c>
      <c r="B1313" s="164" t="s">
        <v>2854</v>
      </c>
      <c r="C1313" s="164" t="s">
        <v>2865</v>
      </c>
      <c r="D1313">
        <f t="shared" si="40"/>
        <v>0.98260000000000003</v>
      </c>
      <c r="E1313">
        <f t="shared" si="41"/>
        <v>737.56270000000006</v>
      </c>
    </row>
    <row r="1314" spans="1:5">
      <c r="A1314" s="164">
        <v>30216</v>
      </c>
      <c r="B1314" s="164" t="s">
        <v>2854</v>
      </c>
      <c r="C1314" s="164" t="s">
        <v>2866</v>
      </c>
      <c r="D1314">
        <f t="shared" si="40"/>
        <v>3.8279999999999998</v>
      </c>
      <c r="E1314">
        <f t="shared" si="41"/>
        <v>737.56270000000006</v>
      </c>
    </row>
    <row r="1315" spans="1:5">
      <c r="A1315" s="164">
        <v>30216</v>
      </c>
      <c r="B1315" s="164" t="s">
        <v>2854</v>
      </c>
      <c r="C1315" s="164" t="s">
        <v>2867</v>
      </c>
      <c r="D1315">
        <f t="shared" si="40"/>
        <v>4.6307</v>
      </c>
      <c r="E1315">
        <f t="shared" si="41"/>
        <v>737.56270000000006</v>
      </c>
    </row>
    <row r="1316" spans="1:5">
      <c r="A1316" s="164">
        <v>30216</v>
      </c>
      <c r="B1316" s="164" t="s">
        <v>2854</v>
      </c>
      <c r="C1316" s="164" t="s">
        <v>1909</v>
      </c>
      <c r="D1316">
        <f t="shared" si="40"/>
        <v>0</v>
      </c>
      <c r="E1316">
        <f t="shared" si="41"/>
        <v>737.56270000000006</v>
      </c>
    </row>
    <row r="1317" spans="1:5">
      <c r="A1317" s="164">
        <v>30216</v>
      </c>
      <c r="B1317" s="164" t="s">
        <v>2854</v>
      </c>
      <c r="C1317" s="164" t="s">
        <v>2688</v>
      </c>
      <c r="D1317">
        <f t="shared" si="40"/>
        <v>12</v>
      </c>
      <c r="E1317">
        <f t="shared" si="41"/>
        <v>737.56270000000006</v>
      </c>
    </row>
    <row r="1318" spans="1:5">
      <c r="A1318" s="164">
        <v>30216</v>
      </c>
      <c r="B1318" s="164" t="s">
        <v>2854</v>
      </c>
      <c r="C1318" s="164" t="s">
        <v>2868</v>
      </c>
      <c r="D1318">
        <f t="shared" si="40"/>
        <v>0.33</v>
      </c>
      <c r="E1318">
        <f t="shared" si="41"/>
        <v>737.56270000000006</v>
      </c>
    </row>
    <row r="1319" spans="1:5">
      <c r="A1319" s="164">
        <v>30216</v>
      </c>
      <c r="B1319" s="164" t="s">
        <v>2854</v>
      </c>
      <c r="C1319" s="164" t="s">
        <v>2849</v>
      </c>
      <c r="D1319">
        <f t="shared" si="40"/>
        <v>0.18</v>
      </c>
      <c r="E1319">
        <f t="shared" si="41"/>
        <v>737.56270000000006</v>
      </c>
    </row>
    <row r="1320" spans="1:5">
      <c r="A1320" s="164">
        <v>30216</v>
      </c>
      <c r="B1320" s="164" t="s">
        <v>2854</v>
      </c>
      <c r="C1320" s="164" t="s">
        <v>2658</v>
      </c>
      <c r="D1320">
        <f t="shared" si="40"/>
        <v>3</v>
      </c>
      <c r="E1320">
        <f t="shared" si="41"/>
        <v>737.56270000000006</v>
      </c>
    </row>
    <row r="1321" spans="1:5">
      <c r="A1321" s="164">
        <v>30216</v>
      </c>
      <c r="B1321" s="164" t="s">
        <v>2854</v>
      </c>
      <c r="C1321" s="164" t="s">
        <v>2869</v>
      </c>
      <c r="D1321">
        <f t="shared" si="40"/>
        <v>1.125</v>
      </c>
      <c r="E1321">
        <f t="shared" si="41"/>
        <v>737.56270000000006</v>
      </c>
    </row>
    <row r="1322" spans="1:5">
      <c r="A1322" s="164">
        <v>30216</v>
      </c>
      <c r="B1322" s="164" t="s">
        <v>2854</v>
      </c>
      <c r="C1322" s="164" t="s">
        <v>2729</v>
      </c>
      <c r="D1322">
        <f t="shared" si="40"/>
        <v>1</v>
      </c>
      <c r="E1322">
        <f t="shared" si="41"/>
        <v>737.56270000000006</v>
      </c>
    </row>
    <row r="1323" spans="1:5">
      <c r="A1323" s="164">
        <v>30216</v>
      </c>
      <c r="B1323" s="164" t="s">
        <v>2854</v>
      </c>
      <c r="C1323" s="164" t="s">
        <v>2780</v>
      </c>
      <c r="D1323">
        <f t="shared" si="40"/>
        <v>0.2</v>
      </c>
      <c r="E1323">
        <f t="shared" si="41"/>
        <v>737.56270000000006</v>
      </c>
    </row>
    <row r="1324" spans="1:5">
      <c r="A1324" s="164">
        <v>30216</v>
      </c>
      <c r="B1324" s="164" t="s">
        <v>2854</v>
      </c>
      <c r="C1324" s="164" t="s">
        <v>2821</v>
      </c>
      <c r="D1324">
        <f t="shared" si="40"/>
        <v>2.7</v>
      </c>
      <c r="E1324">
        <f t="shared" si="41"/>
        <v>737.56270000000006</v>
      </c>
    </row>
    <row r="1325" spans="1:5">
      <c r="A1325" s="164">
        <v>30216</v>
      </c>
      <c r="B1325" s="164" t="s">
        <v>2854</v>
      </c>
      <c r="C1325" s="164" t="s">
        <v>2870</v>
      </c>
      <c r="D1325">
        <f t="shared" si="40"/>
        <v>0.21</v>
      </c>
      <c r="E1325">
        <f t="shared" si="41"/>
        <v>737.56270000000006</v>
      </c>
    </row>
    <row r="1326" spans="1:5">
      <c r="A1326" s="164">
        <v>30216</v>
      </c>
      <c r="B1326" s="164" t="s">
        <v>2854</v>
      </c>
      <c r="C1326" s="164" t="s">
        <v>2691</v>
      </c>
      <c r="D1326">
        <f t="shared" si="40"/>
        <v>10</v>
      </c>
      <c r="E1326">
        <f t="shared" si="41"/>
        <v>737.56270000000006</v>
      </c>
    </row>
    <row r="1327" spans="1:5">
      <c r="A1327" s="164">
        <v>30216</v>
      </c>
      <c r="B1327" s="164" t="s">
        <v>2854</v>
      </c>
      <c r="C1327" s="164" t="s">
        <v>2814</v>
      </c>
      <c r="D1327">
        <f t="shared" si="40"/>
        <v>0.75</v>
      </c>
      <c r="E1327">
        <f t="shared" si="41"/>
        <v>737.56270000000006</v>
      </c>
    </row>
    <row r="1328" spans="1:5">
      <c r="A1328" s="164">
        <v>30216</v>
      </c>
      <c r="B1328" s="164" t="s">
        <v>2854</v>
      </c>
      <c r="C1328" s="164" t="s">
        <v>2871</v>
      </c>
      <c r="D1328">
        <f t="shared" si="40"/>
        <v>9.8879999999999999</v>
      </c>
      <c r="E1328">
        <f t="shared" si="41"/>
        <v>737.56270000000006</v>
      </c>
    </row>
    <row r="1329" spans="1:5">
      <c r="A1329" s="164">
        <v>30216</v>
      </c>
      <c r="B1329" s="164" t="s">
        <v>2854</v>
      </c>
      <c r="C1329" s="164" t="s">
        <v>2872</v>
      </c>
      <c r="D1329">
        <f t="shared" si="40"/>
        <v>4.7175000000000002</v>
      </c>
      <c r="E1329">
        <f t="shared" si="41"/>
        <v>737.56270000000006</v>
      </c>
    </row>
    <row r="1330" spans="1:5">
      <c r="A1330" s="164">
        <v>30216</v>
      </c>
      <c r="B1330" s="164" t="s">
        <v>2854</v>
      </c>
      <c r="C1330" s="164" t="s">
        <v>2729</v>
      </c>
      <c r="D1330">
        <f t="shared" si="40"/>
        <v>1</v>
      </c>
      <c r="E1330">
        <f t="shared" si="41"/>
        <v>737.56270000000006</v>
      </c>
    </row>
    <row r="1331" spans="1:5">
      <c r="A1331" s="164">
        <v>30216</v>
      </c>
      <c r="B1331" s="164" t="s">
        <v>2854</v>
      </c>
      <c r="C1331" s="164" t="s">
        <v>2873</v>
      </c>
      <c r="D1331">
        <f t="shared" si="40"/>
        <v>3.3742999999999999</v>
      </c>
      <c r="E1331">
        <f t="shared" si="41"/>
        <v>737.56270000000006</v>
      </c>
    </row>
    <row r="1332" spans="1:5">
      <c r="A1332" s="164">
        <v>30216</v>
      </c>
      <c r="B1332" s="164" t="s">
        <v>2854</v>
      </c>
      <c r="C1332" s="164" t="s">
        <v>2731</v>
      </c>
      <c r="D1332">
        <f t="shared" si="40"/>
        <v>2</v>
      </c>
      <c r="E1332">
        <f t="shared" si="41"/>
        <v>737.56270000000006</v>
      </c>
    </row>
    <row r="1333" spans="1:5">
      <c r="A1333" s="164">
        <v>30216</v>
      </c>
      <c r="B1333" s="164" t="s">
        <v>2854</v>
      </c>
      <c r="C1333" s="164" t="s">
        <v>2731</v>
      </c>
      <c r="D1333">
        <f t="shared" si="40"/>
        <v>2</v>
      </c>
      <c r="E1333">
        <f t="shared" si="41"/>
        <v>737.56270000000006</v>
      </c>
    </row>
    <row r="1334" spans="1:5">
      <c r="A1334" s="164">
        <v>30216</v>
      </c>
      <c r="B1334" s="164" t="s">
        <v>2854</v>
      </c>
      <c r="C1334" s="164" t="s">
        <v>1997</v>
      </c>
      <c r="D1334">
        <f t="shared" si="40"/>
        <v>0.24</v>
      </c>
      <c r="E1334">
        <f t="shared" si="41"/>
        <v>737.56270000000006</v>
      </c>
    </row>
    <row r="1335" spans="1:5">
      <c r="A1335" s="164">
        <v>30216</v>
      </c>
      <c r="B1335" s="164" t="s">
        <v>2854</v>
      </c>
      <c r="C1335" s="164" t="s">
        <v>2874</v>
      </c>
      <c r="D1335">
        <f t="shared" si="40"/>
        <v>8.6</v>
      </c>
      <c r="E1335">
        <f t="shared" si="41"/>
        <v>737.56270000000006</v>
      </c>
    </row>
    <row r="1336" spans="1:5">
      <c r="A1336" s="164">
        <v>30216</v>
      </c>
      <c r="B1336" s="164" t="s">
        <v>2854</v>
      </c>
      <c r="C1336" s="164" t="s">
        <v>2875</v>
      </c>
      <c r="D1336">
        <f t="shared" si="40"/>
        <v>0.624</v>
      </c>
      <c r="E1336">
        <f t="shared" si="41"/>
        <v>737.56270000000006</v>
      </c>
    </row>
    <row r="1337" spans="1:5">
      <c r="A1337" s="164">
        <v>30216</v>
      </c>
      <c r="B1337" s="164" t="s">
        <v>2854</v>
      </c>
      <c r="C1337" s="164" t="s">
        <v>2823</v>
      </c>
      <c r="D1337">
        <f t="shared" si="40"/>
        <v>1.48</v>
      </c>
      <c r="E1337">
        <f t="shared" si="41"/>
        <v>737.56270000000006</v>
      </c>
    </row>
    <row r="1338" spans="1:5">
      <c r="A1338" s="164">
        <v>30216</v>
      </c>
      <c r="B1338" s="164" t="s">
        <v>2854</v>
      </c>
      <c r="C1338" s="164" t="s">
        <v>2018</v>
      </c>
      <c r="D1338">
        <f t="shared" si="40"/>
        <v>0.87</v>
      </c>
      <c r="E1338">
        <f t="shared" si="41"/>
        <v>737.56270000000006</v>
      </c>
    </row>
    <row r="1339" spans="1:5">
      <c r="A1339" s="164">
        <v>30216</v>
      </c>
      <c r="B1339" s="164" t="s">
        <v>2854</v>
      </c>
      <c r="C1339" s="164" t="s">
        <v>2876</v>
      </c>
      <c r="D1339">
        <f t="shared" si="40"/>
        <v>0.09</v>
      </c>
      <c r="E1339">
        <f t="shared" si="41"/>
        <v>737.56270000000006</v>
      </c>
    </row>
    <row r="1340" spans="1:5">
      <c r="A1340" s="164">
        <v>30216</v>
      </c>
      <c r="B1340" s="164" t="s">
        <v>2854</v>
      </c>
      <c r="C1340" s="164" t="s">
        <v>2731</v>
      </c>
      <c r="D1340">
        <f t="shared" si="40"/>
        <v>2</v>
      </c>
      <c r="E1340">
        <f t="shared" si="41"/>
        <v>737.56270000000006</v>
      </c>
    </row>
    <row r="1341" spans="1:5">
      <c r="A1341" s="164">
        <v>30216</v>
      </c>
      <c r="B1341" s="164" t="s">
        <v>2854</v>
      </c>
      <c r="C1341" s="164" t="s">
        <v>2658</v>
      </c>
      <c r="D1341">
        <f t="shared" si="40"/>
        <v>3</v>
      </c>
      <c r="E1341">
        <f t="shared" si="41"/>
        <v>737.56270000000006</v>
      </c>
    </row>
    <row r="1342" spans="1:5">
      <c r="A1342" s="164">
        <v>30216</v>
      </c>
      <c r="B1342" s="164" t="s">
        <v>2854</v>
      </c>
      <c r="C1342" s="164" t="s">
        <v>2729</v>
      </c>
      <c r="D1342">
        <f t="shared" si="40"/>
        <v>1</v>
      </c>
      <c r="E1342">
        <f t="shared" si="41"/>
        <v>737.56270000000006</v>
      </c>
    </row>
    <row r="1343" spans="1:5">
      <c r="A1343" s="164">
        <v>30216</v>
      </c>
      <c r="B1343" s="164" t="s">
        <v>2854</v>
      </c>
      <c r="C1343" s="164" t="s">
        <v>2877</v>
      </c>
      <c r="D1343">
        <f t="shared" si="40"/>
        <v>9.56</v>
      </c>
      <c r="E1343">
        <f t="shared" si="41"/>
        <v>737.56270000000006</v>
      </c>
    </row>
    <row r="1344" spans="1:5">
      <c r="A1344" s="164">
        <v>30216</v>
      </c>
      <c r="B1344" s="164" t="s">
        <v>2854</v>
      </c>
      <c r="C1344" s="164" t="s">
        <v>2691</v>
      </c>
      <c r="D1344">
        <f t="shared" si="40"/>
        <v>10</v>
      </c>
      <c r="E1344">
        <f t="shared" si="41"/>
        <v>737.56270000000006</v>
      </c>
    </row>
    <row r="1345" spans="1:5">
      <c r="A1345" s="164">
        <v>30216</v>
      </c>
      <c r="B1345" s="164" t="s">
        <v>2854</v>
      </c>
      <c r="C1345" s="164" t="s">
        <v>2878</v>
      </c>
      <c r="D1345">
        <f t="shared" si="40"/>
        <v>7.3760000000000003</v>
      </c>
      <c r="E1345">
        <f t="shared" si="41"/>
        <v>737.56270000000006</v>
      </c>
    </row>
    <row r="1346" spans="1:5">
      <c r="A1346" s="164">
        <v>30216</v>
      </c>
      <c r="B1346" s="164" t="s">
        <v>2854</v>
      </c>
      <c r="C1346" s="164" t="s">
        <v>2691</v>
      </c>
      <c r="D1346">
        <f t="shared" si="40"/>
        <v>10</v>
      </c>
      <c r="E1346">
        <f t="shared" si="41"/>
        <v>737.56270000000006</v>
      </c>
    </row>
    <row r="1347" spans="1:5">
      <c r="A1347" s="164">
        <v>30216</v>
      </c>
      <c r="B1347" s="164" t="s">
        <v>2854</v>
      </c>
      <c r="C1347" s="164" t="s">
        <v>2729</v>
      </c>
      <c r="D1347">
        <f t="shared" si="40"/>
        <v>1</v>
      </c>
      <c r="E1347">
        <f t="shared" si="41"/>
        <v>737.56270000000006</v>
      </c>
    </row>
    <row r="1348" spans="1:5">
      <c r="A1348" s="164">
        <v>30216</v>
      </c>
      <c r="B1348" s="164" t="s">
        <v>2854</v>
      </c>
      <c r="C1348" s="164" t="s">
        <v>2879</v>
      </c>
      <c r="D1348">
        <f t="shared" si="40"/>
        <v>10.47</v>
      </c>
      <c r="E1348">
        <f t="shared" si="41"/>
        <v>737.56270000000006</v>
      </c>
    </row>
    <row r="1349" spans="1:5">
      <c r="A1349" s="164">
        <v>30216</v>
      </c>
      <c r="B1349" s="164" t="s">
        <v>2854</v>
      </c>
      <c r="C1349" s="164" t="s">
        <v>2694</v>
      </c>
      <c r="D1349">
        <f t="shared" si="40"/>
        <v>4</v>
      </c>
      <c r="E1349">
        <f t="shared" si="41"/>
        <v>737.56270000000006</v>
      </c>
    </row>
    <row r="1350" spans="1:5">
      <c r="A1350" s="164">
        <v>30216</v>
      </c>
      <c r="B1350" s="164" t="s">
        <v>2854</v>
      </c>
      <c r="C1350" s="164" t="s">
        <v>2729</v>
      </c>
      <c r="D1350">
        <f t="shared" ref="D1350:D1413" si="42">C1350/10000</f>
        <v>1</v>
      </c>
      <c r="E1350">
        <f t="shared" ref="E1350:E1413" si="43">SUMIF(A:A,A1350,D:D)</f>
        <v>737.56270000000006</v>
      </c>
    </row>
    <row r="1351" spans="1:5">
      <c r="A1351" s="164">
        <v>30216</v>
      </c>
      <c r="B1351" s="164" t="s">
        <v>2854</v>
      </c>
      <c r="C1351" s="164" t="s">
        <v>2752</v>
      </c>
      <c r="D1351">
        <f t="shared" si="42"/>
        <v>5</v>
      </c>
      <c r="E1351">
        <f t="shared" si="43"/>
        <v>737.56270000000006</v>
      </c>
    </row>
    <row r="1352" spans="1:5">
      <c r="A1352" s="164">
        <v>30216</v>
      </c>
      <c r="B1352" s="164" t="s">
        <v>2854</v>
      </c>
      <c r="C1352" s="164" t="s">
        <v>2729</v>
      </c>
      <c r="D1352">
        <f t="shared" si="42"/>
        <v>1</v>
      </c>
      <c r="E1352">
        <f t="shared" si="43"/>
        <v>737.56270000000006</v>
      </c>
    </row>
    <row r="1353" spans="1:5">
      <c r="A1353" s="164">
        <v>30216</v>
      </c>
      <c r="B1353" s="164" t="s">
        <v>2854</v>
      </c>
      <c r="C1353" s="164" t="s">
        <v>2880</v>
      </c>
      <c r="D1353">
        <f t="shared" si="42"/>
        <v>4.05</v>
      </c>
      <c r="E1353">
        <f t="shared" si="43"/>
        <v>737.56270000000006</v>
      </c>
    </row>
    <row r="1354" spans="1:5">
      <c r="A1354" s="164">
        <v>30216</v>
      </c>
      <c r="B1354" s="164" t="s">
        <v>2854</v>
      </c>
      <c r="C1354" s="164" t="s">
        <v>1909</v>
      </c>
      <c r="D1354">
        <f t="shared" si="42"/>
        <v>0</v>
      </c>
      <c r="E1354">
        <f t="shared" si="43"/>
        <v>737.56270000000006</v>
      </c>
    </row>
    <row r="1355" spans="1:5">
      <c r="A1355" s="164">
        <v>30216</v>
      </c>
      <c r="B1355" s="164" t="s">
        <v>2854</v>
      </c>
      <c r="C1355" s="164" t="s">
        <v>2729</v>
      </c>
      <c r="D1355">
        <f t="shared" si="42"/>
        <v>1</v>
      </c>
      <c r="E1355">
        <f t="shared" si="43"/>
        <v>737.56270000000006</v>
      </c>
    </row>
    <row r="1356" spans="1:5">
      <c r="A1356" s="164">
        <v>30216</v>
      </c>
      <c r="B1356" s="164" t="s">
        <v>2854</v>
      </c>
      <c r="C1356" s="164" t="s">
        <v>2841</v>
      </c>
      <c r="D1356">
        <f t="shared" si="42"/>
        <v>0.6</v>
      </c>
      <c r="E1356">
        <f t="shared" si="43"/>
        <v>737.56270000000006</v>
      </c>
    </row>
    <row r="1357" spans="1:5">
      <c r="A1357" s="164">
        <v>30216</v>
      </c>
      <c r="B1357" s="164" t="s">
        <v>2854</v>
      </c>
      <c r="C1357" s="164" t="s">
        <v>2876</v>
      </c>
      <c r="D1357">
        <f t="shared" si="42"/>
        <v>0.09</v>
      </c>
      <c r="E1357">
        <f t="shared" si="43"/>
        <v>737.56270000000006</v>
      </c>
    </row>
    <row r="1358" spans="1:5">
      <c r="A1358" s="164">
        <v>30216</v>
      </c>
      <c r="B1358" s="164" t="s">
        <v>2854</v>
      </c>
      <c r="C1358" s="164" t="s">
        <v>2881</v>
      </c>
      <c r="D1358">
        <f t="shared" si="42"/>
        <v>0.45</v>
      </c>
      <c r="E1358">
        <f t="shared" si="43"/>
        <v>737.56270000000006</v>
      </c>
    </row>
    <row r="1359" spans="1:5">
      <c r="A1359" s="164">
        <v>30216</v>
      </c>
      <c r="B1359" s="164" t="s">
        <v>2854</v>
      </c>
      <c r="C1359" s="164" t="s">
        <v>2882</v>
      </c>
      <c r="D1359">
        <f t="shared" si="42"/>
        <v>1.1100000000000001</v>
      </c>
      <c r="E1359">
        <f t="shared" si="43"/>
        <v>737.56270000000006</v>
      </c>
    </row>
    <row r="1360" spans="1:5">
      <c r="A1360" s="164">
        <v>30216</v>
      </c>
      <c r="B1360" s="164" t="s">
        <v>2854</v>
      </c>
      <c r="C1360" s="164" t="s">
        <v>2833</v>
      </c>
      <c r="D1360">
        <f t="shared" si="42"/>
        <v>0.3</v>
      </c>
      <c r="E1360">
        <f t="shared" si="43"/>
        <v>737.56270000000006</v>
      </c>
    </row>
    <row r="1361" spans="1:5">
      <c r="A1361" s="164">
        <v>30216</v>
      </c>
      <c r="B1361" s="164" t="s">
        <v>2854</v>
      </c>
      <c r="C1361" s="164" t="s">
        <v>2693</v>
      </c>
      <c r="D1361">
        <f t="shared" si="42"/>
        <v>15</v>
      </c>
      <c r="E1361">
        <f t="shared" si="43"/>
        <v>737.56270000000006</v>
      </c>
    </row>
    <row r="1362" spans="1:5">
      <c r="A1362" s="164">
        <v>30216</v>
      </c>
      <c r="B1362" s="164" t="s">
        <v>2854</v>
      </c>
      <c r="C1362" s="164" t="s">
        <v>2883</v>
      </c>
      <c r="D1362">
        <f t="shared" si="42"/>
        <v>5.4</v>
      </c>
      <c r="E1362">
        <f t="shared" si="43"/>
        <v>737.56270000000006</v>
      </c>
    </row>
    <row r="1363" spans="1:5">
      <c r="A1363" s="164">
        <v>30216</v>
      </c>
      <c r="B1363" s="164" t="s">
        <v>2854</v>
      </c>
      <c r="C1363" s="164" t="s">
        <v>2884</v>
      </c>
      <c r="D1363">
        <f t="shared" si="42"/>
        <v>1.06</v>
      </c>
      <c r="E1363">
        <f t="shared" si="43"/>
        <v>737.56270000000006</v>
      </c>
    </row>
    <row r="1364" spans="1:5">
      <c r="A1364" s="164">
        <v>30216</v>
      </c>
      <c r="B1364" s="164" t="s">
        <v>2854</v>
      </c>
      <c r="C1364" s="164" t="s">
        <v>2695</v>
      </c>
      <c r="D1364">
        <f t="shared" si="42"/>
        <v>16</v>
      </c>
      <c r="E1364">
        <f t="shared" si="43"/>
        <v>737.56270000000006</v>
      </c>
    </row>
    <row r="1365" spans="1:5">
      <c r="A1365" s="164">
        <v>30216</v>
      </c>
      <c r="B1365" s="164" t="s">
        <v>2854</v>
      </c>
      <c r="C1365" s="164" t="s">
        <v>2885</v>
      </c>
      <c r="D1365">
        <f t="shared" si="42"/>
        <v>22.3856</v>
      </c>
      <c r="E1365">
        <f t="shared" si="43"/>
        <v>737.56270000000006</v>
      </c>
    </row>
    <row r="1366" spans="1:5">
      <c r="A1366" s="164">
        <v>30216</v>
      </c>
      <c r="B1366" s="164" t="s">
        <v>2854</v>
      </c>
      <c r="C1366" s="164" t="s">
        <v>1909</v>
      </c>
      <c r="D1366">
        <f t="shared" si="42"/>
        <v>0</v>
      </c>
      <c r="E1366">
        <f t="shared" si="43"/>
        <v>737.56270000000006</v>
      </c>
    </row>
    <row r="1367" spans="1:5">
      <c r="A1367" s="164">
        <v>30216</v>
      </c>
      <c r="B1367" s="164" t="s">
        <v>2854</v>
      </c>
      <c r="C1367" s="164" t="s">
        <v>2553</v>
      </c>
      <c r="D1367">
        <f t="shared" si="42"/>
        <v>4.8</v>
      </c>
      <c r="E1367">
        <f t="shared" si="43"/>
        <v>737.56270000000006</v>
      </c>
    </row>
    <row r="1368" spans="1:5">
      <c r="A1368" s="164">
        <v>30216</v>
      </c>
      <c r="B1368" s="164" t="s">
        <v>2854</v>
      </c>
      <c r="C1368" s="164" t="s">
        <v>2886</v>
      </c>
      <c r="D1368">
        <f t="shared" si="42"/>
        <v>1.6</v>
      </c>
      <c r="E1368">
        <f t="shared" si="43"/>
        <v>737.56270000000006</v>
      </c>
    </row>
    <row r="1369" spans="1:5">
      <c r="A1369" s="164">
        <v>30216</v>
      </c>
      <c r="B1369" s="164" t="s">
        <v>2854</v>
      </c>
      <c r="C1369" s="164" t="s">
        <v>2745</v>
      </c>
      <c r="D1369">
        <f t="shared" si="42"/>
        <v>8</v>
      </c>
      <c r="E1369">
        <f t="shared" si="43"/>
        <v>737.56270000000006</v>
      </c>
    </row>
    <row r="1370" spans="1:5">
      <c r="A1370" s="164">
        <v>30216</v>
      </c>
      <c r="B1370" s="164" t="s">
        <v>2854</v>
      </c>
      <c r="C1370" s="164" t="s">
        <v>2832</v>
      </c>
      <c r="D1370">
        <f t="shared" si="42"/>
        <v>0.06</v>
      </c>
      <c r="E1370">
        <f t="shared" si="43"/>
        <v>737.56270000000006</v>
      </c>
    </row>
    <row r="1371" spans="1:5">
      <c r="A1371" s="164">
        <v>30216</v>
      </c>
      <c r="B1371" s="164" t="s">
        <v>2854</v>
      </c>
      <c r="C1371" s="164" t="s">
        <v>2752</v>
      </c>
      <c r="D1371">
        <f t="shared" si="42"/>
        <v>5</v>
      </c>
      <c r="E1371">
        <f t="shared" si="43"/>
        <v>737.56270000000006</v>
      </c>
    </row>
    <row r="1372" spans="1:5">
      <c r="A1372" s="164">
        <v>30216</v>
      </c>
      <c r="B1372" s="164" t="s">
        <v>2854</v>
      </c>
      <c r="C1372" s="164" t="s">
        <v>2780</v>
      </c>
      <c r="D1372">
        <f t="shared" si="42"/>
        <v>0.2</v>
      </c>
      <c r="E1372">
        <f t="shared" si="43"/>
        <v>737.56270000000006</v>
      </c>
    </row>
    <row r="1373" spans="1:5">
      <c r="A1373" s="164">
        <v>30216</v>
      </c>
      <c r="B1373" s="164" t="s">
        <v>2854</v>
      </c>
      <c r="C1373" s="164" t="s">
        <v>1999</v>
      </c>
      <c r="D1373">
        <f t="shared" si="42"/>
        <v>2.4</v>
      </c>
      <c r="E1373">
        <f t="shared" si="43"/>
        <v>737.56270000000006</v>
      </c>
    </row>
    <row r="1374" spans="1:5">
      <c r="A1374" s="164">
        <v>30216</v>
      </c>
      <c r="B1374" s="164" t="s">
        <v>2854</v>
      </c>
      <c r="C1374" s="164" t="s">
        <v>2731</v>
      </c>
      <c r="D1374">
        <f t="shared" si="42"/>
        <v>2</v>
      </c>
      <c r="E1374">
        <f t="shared" si="43"/>
        <v>737.56270000000006</v>
      </c>
    </row>
    <row r="1375" spans="1:5">
      <c r="A1375" s="164">
        <v>30216</v>
      </c>
      <c r="B1375" s="164" t="s">
        <v>2854</v>
      </c>
      <c r="C1375" s="164" t="s">
        <v>2752</v>
      </c>
      <c r="D1375">
        <f t="shared" si="42"/>
        <v>5</v>
      </c>
      <c r="E1375">
        <f t="shared" si="43"/>
        <v>737.56270000000006</v>
      </c>
    </row>
    <row r="1376" spans="1:5">
      <c r="A1376" s="164">
        <v>30216</v>
      </c>
      <c r="B1376" s="164" t="s">
        <v>2854</v>
      </c>
      <c r="C1376" s="164" t="s">
        <v>1997</v>
      </c>
      <c r="D1376">
        <f t="shared" si="42"/>
        <v>0.24</v>
      </c>
      <c r="E1376">
        <f t="shared" si="43"/>
        <v>737.56270000000006</v>
      </c>
    </row>
    <row r="1377" spans="1:5">
      <c r="A1377" s="164">
        <v>30216</v>
      </c>
      <c r="B1377" s="164" t="s">
        <v>2854</v>
      </c>
      <c r="C1377" s="164" t="s">
        <v>2729</v>
      </c>
      <c r="D1377">
        <f t="shared" si="42"/>
        <v>1</v>
      </c>
      <c r="E1377">
        <f t="shared" si="43"/>
        <v>737.56270000000006</v>
      </c>
    </row>
    <row r="1378" spans="1:5">
      <c r="A1378" s="164">
        <v>30216</v>
      </c>
      <c r="B1378" s="164" t="s">
        <v>2854</v>
      </c>
      <c r="C1378" s="164" t="s">
        <v>2813</v>
      </c>
      <c r="D1378">
        <f t="shared" si="42"/>
        <v>0.5</v>
      </c>
      <c r="E1378">
        <f t="shared" si="43"/>
        <v>737.56270000000006</v>
      </c>
    </row>
    <row r="1379" spans="1:5">
      <c r="A1379" s="164">
        <v>30216</v>
      </c>
      <c r="B1379" s="164" t="s">
        <v>2854</v>
      </c>
      <c r="C1379" s="164" t="s">
        <v>2870</v>
      </c>
      <c r="D1379">
        <f t="shared" si="42"/>
        <v>0.21</v>
      </c>
      <c r="E1379">
        <f t="shared" si="43"/>
        <v>737.56270000000006</v>
      </c>
    </row>
    <row r="1380" spans="1:5">
      <c r="A1380" s="164">
        <v>30216</v>
      </c>
      <c r="B1380" s="164" t="s">
        <v>2854</v>
      </c>
      <c r="C1380" s="164" t="s">
        <v>2752</v>
      </c>
      <c r="D1380">
        <f t="shared" si="42"/>
        <v>5</v>
      </c>
      <c r="E1380">
        <f t="shared" si="43"/>
        <v>737.56270000000006</v>
      </c>
    </row>
    <row r="1381" spans="1:5">
      <c r="A1381" s="164">
        <v>30216</v>
      </c>
      <c r="B1381" s="164" t="s">
        <v>2854</v>
      </c>
      <c r="C1381" s="164" t="s">
        <v>2069</v>
      </c>
      <c r="D1381">
        <f t="shared" si="42"/>
        <v>0.48</v>
      </c>
      <c r="E1381">
        <f t="shared" si="43"/>
        <v>737.56270000000006</v>
      </c>
    </row>
    <row r="1382" spans="1:5">
      <c r="A1382" s="164">
        <v>30216</v>
      </c>
      <c r="B1382" s="164" t="s">
        <v>2854</v>
      </c>
      <c r="C1382" s="164" t="s">
        <v>2703</v>
      </c>
      <c r="D1382">
        <f t="shared" si="42"/>
        <v>1.5</v>
      </c>
      <c r="E1382">
        <f t="shared" si="43"/>
        <v>737.56270000000006</v>
      </c>
    </row>
    <row r="1383" spans="1:5">
      <c r="A1383" s="164">
        <v>30216</v>
      </c>
      <c r="B1383" s="164" t="s">
        <v>2854</v>
      </c>
      <c r="C1383" s="164" t="s">
        <v>2812</v>
      </c>
      <c r="D1383">
        <f t="shared" si="42"/>
        <v>0.54</v>
      </c>
      <c r="E1383">
        <f t="shared" si="43"/>
        <v>737.56270000000006</v>
      </c>
    </row>
    <row r="1384" spans="1:5">
      <c r="A1384" s="164">
        <v>30216</v>
      </c>
      <c r="B1384" s="164" t="s">
        <v>2854</v>
      </c>
      <c r="C1384" s="164" t="s">
        <v>1909</v>
      </c>
      <c r="D1384">
        <f t="shared" si="42"/>
        <v>0</v>
      </c>
      <c r="E1384">
        <f t="shared" si="43"/>
        <v>737.56270000000006</v>
      </c>
    </row>
    <row r="1385" spans="1:5">
      <c r="A1385" s="164">
        <v>30216</v>
      </c>
      <c r="B1385" s="164" t="s">
        <v>2854</v>
      </c>
      <c r="C1385" s="164" t="s">
        <v>2847</v>
      </c>
      <c r="D1385">
        <f t="shared" si="42"/>
        <v>3.5</v>
      </c>
      <c r="E1385">
        <f t="shared" si="43"/>
        <v>737.56270000000006</v>
      </c>
    </row>
    <row r="1386" spans="1:5">
      <c r="A1386" s="164">
        <v>30216</v>
      </c>
      <c r="B1386" s="164" t="s">
        <v>2854</v>
      </c>
      <c r="C1386" s="164" t="s">
        <v>2887</v>
      </c>
      <c r="D1386">
        <f t="shared" si="42"/>
        <v>12.65</v>
      </c>
      <c r="E1386">
        <f t="shared" si="43"/>
        <v>737.56270000000006</v>
      </c>
    </row>
    <row r="1387" spans="1:5">
      <c r="A1387" s="164">
        <v>30216</v>
      </c>
      <c r="B1387" s="164" t="s">
        <v>2854</v>
      </c>
      <c r="C1387" s="164" t="s">
        <v>2745</v>
      </c>
      <c r="D1387">
        <f t="shared" si="42"/>
        <v>8</v>
      </c>
      <c r="E1387">
        <f t="shared" si="43"/>
        <v>737.56270000000006</v>
      </c>
    </row>
    <row r="1388" spans="1:5">
      <c r="A1388" s="164">
        <v>30216</v>
      </c>
      <c r="B1388" s="164" t="s">
        <v>2854</v>
      </c>
      <c r="C1388" s="164" t="s">
        <v>2745</v>
      </c>
      <c r="D1388">
        <f t="shared" si="42"/>
        <v>8</v>
      </c>
      <c r="E1388">
        <f t="shared" si="43"/>
        <v>737.56270000000006</v>
      </c>
    </row>
    <row r="1389" spans="1:5">
      <c r="A1389" s="164">
        <v>30216</v>
      </c>
      <c r="B1389" s="164" t="s">
        <v>2854</v>
      </c>
      <c r="C1389" s="164" t="s">
        <v>2888</v>
      </c>
      <c r="D1389">
        <f t="shared" si="42"/>
        <v>16.62</v>
      </c>
      <c r="E1389">
        <f t="shared" si="43"/>
        <v>737.56270000000006</v>
      </c>
    </row>
    <row r="1390" spans="1:5">
      <c r="A1390" s="164">
        <v>30216</v>
      </c>
      <c r="B1390" s="164" t="s">
        <v>2854</v>
      </c>
      <c r="C1390" s="164" t="s">
        <v>2745</v>
      </c>
      <c r="D1390">
        <f t="shared" si="42"/>
        <v>8</v>
      </c>
      <c r="E1390">
        <f t="shared" si="43"/>
        <v>737.56270000000006</v>
      </c>
    </row>
    <row r="1391" spans="1:5">
      <c r="A1391" s="164">
        <v>30216</v>
      </c>
      <c r="B1391" s="164" t="s">
        <v>2854</v>
      </c>
      <c r="C1391" s="164" t="s">
        <v>2734</v>
      </c>
      <c r="D1391">
        <f t="shared" si="42"/>
        <v>21</v>
      </c>
      <c r="E1391">
        <f t="shared" si="43"/>
        <v>737.56270000000006</v>
      </c>
    </row>
    <row r="1392" spans="1:5">
      <c r="A1392" s="164">
        <v>30216</v>
      </c>
      <c r="B1392" s="164" t="s">
        <v>2854</v>
      </c>
      <c r="C1392" s="164" t="s">
        <v>2889</v>
      </c>
      <c r="D1392">
        <f t="shared" si="42"/>
        <v>13.080399999999999</v>
      </c>
      <c r="E1392">
        <f t="shared" si="43"/>
        <v>737.56270000000006</v>
      </c>
    </row>
    <row r="1393" spans="1:5">
      <c r="A1393" s="164">
        <v>30216</v>
      </c>
      <c r="B1393" s="164" t="s">
        <v>2854</v>
      </c>
      <c r="C1393" s="164" t="s">
        <v>2890</v>
      </c>
      <c r="D1393">
        <f t="shared" si="42"/>
        <v>0.03</v>
      </c>
      <c r="E1393">
        <f t="shared" si="43"/>
        <v>737.56270000000006</v>
      </c>
    </row>
    <row r="1394" spans="1:5">
      <c r="A1394" s="164">
        <v>30216</v>
      </c>
      <c r="B1394" s="164" t="s">
        <v>2854</v>
      </c>
      <c r="C1394" s="164" t="s">
        <v>2731</v>
      </c>
      <c r="D1394">
        <f t="shared" si="42"/>
        <v>2</v>
      </c>
      <c r="E1394">
        <f t="shared" si="43"/>
        <v>737.56270000000006</v>
      </c>
    </row>
    <row r="1395" spans="1:5">
      <c r="A1395" s="164">
        <v>30216</v>
      </c>
      <c r="B1395" s="164" t="s">
        <v>2854</v>
      </c>
      <c r="C1395" s="164" t="s">
        <v>2833</v>
      </c>
      <c r="D1395">
        <f t="shared" si="42"/>
        <v>0.3</v>
      </c>
      <c r="E1395">
        <f t="shared" si="43"/>
        <v>737.56270000000006</v>
      </c>
    </row>
    <row r="1396" spans="1:5">
      <c r="A1396" s="164">
        <v>30216</v>
      </c>
      <c r="B1396" s="164" t="s">
        <v>2854</v>
      </c>
      <c r="C1396" s="164" t="s">
        <v>2783</v>
      </c>
      <c r="D1396">
        <f t="shared" si="42"/>
        <v>30</v>
      </c>
      <c r="E1396">
        <f t="shared" si="43"/>
        <v>737.56270000000006</v>
      </c>
    </row>
    <row r="1397" spans="1:5">
      <c r="A1397" s="164">
        <v>30216</v>
      </c>
      <c r="B1397" s="164" t="s">
        <v>2854</v>
      </c>
      <c r="C1397" s="164" t="s">
        <v>2695</v>
      </c>
      <c r="D1397">
        <f t="shared" si="42"/>
        <v>16</v>
      </c>
      <c r="E1397">
        <f t="shared" si="43"/>
        <v>737.56270000000006</v>
      </c>
    </row>
    <row r="1398" spans="1:5">
      <c r="A1398" s="164">
        <v>30216</v>
      </c>
      <c r="B1398" s="164" t="s">
        <v>2854</v>
      </c>
      <c r="C1398" s="164" t="s">
        <v>2803</v>
      </c>
      <c r="D1398">
        <f t="shared" si="42"/>
        <v>7.5</v>
      </c>
      <c r="E1398">
        <f t="shared" si="43"/>
        <v>737.56270000000006</v>
      </c>
    </row>
    <row r="1399" spans="1:5">
      <c r="A1399" s="164">
        <v>30216</v>
      </c>
      <c r="B1399" s="164" t="s">
        <v>2854</v>
      </c>
      <c r="C1399" s="164" t="s">
        <v>2691</v>
      </c>
      <c r="D1399">
        <f t="shared" si="42"/>
        <v>10</v>
      </c>
      <c r="E1399">
        <f t="shared" si="43"/>
        <v>737.56270000000006</v>
      </c>
    </row>
    <row r="1400" spans="1:5">
      <c r="A1400" s="164">
        <v>30216</v>
      </c>
      <c r="B1400" s="164" t="s">
        <v>2854</v>
      </c>
      <c r="C1400" s="164" t="s">
        <v>2891</v>
      </c>
      <c r="D1400">
        <f t="shared" si="42"/>
        <v>53.3</v>
      </c>
      <c r="E1400">
        <f t="shared" si="43"/>
        <v>737.56270000000006</v>
      </c>
    </row>
    <row r="1401" spans="1:5">
      <c r="A1401" s="164">
        <v>30216</v>
      </c>
      <c r="B1401" s="164" t="s">
        <v>2854</v>
      </c>
      <c r="C1401" s="164" t="s">
        <v>2658</v>
      </c>
      <c r="D1401">
        <f t="shared" si="42"/>
        <v>3</v>
      </c>
      <c r="E1401">
        <f t="shared" si="43"/>
        <v>737.56270000000006</v>
      </c>
    </row>
    <row r="1402" spans="1:5">
      <c r="A1402" s="164">
        <v>30216</v>
      </c>
      <c r="B1402" s="164" t="s">
        <v>2854</v>
      </c>
      <c r="C1402" s="164" t="s">
        <v>2892</v>
      </c>
      <c r="D1402">
        <f t="shared" si="42"/>
        <v>0.56999999999999995</v>
      </c>
      <c r="E1402">
        <f t="shared" si="43"/>
        <v>737.56270000000006</v>
      </c>
    </row>
    <row r="1403" spans="1:5">
      <c r="A1403" s="164">
        <v>30216</v>
      </c>
      <c r="B1403" s="164" t="s">
        <v>2854</v>
      </c>
      <c r="C1403" s="164" t="s">
        <v>2688</v>
      </c>
      <c r="D1403">
        <f t="shared" si="42"/>
        <v>12</v>
      </c>
      <c r="E1403">
        <f t="shared" si="43"/>
        <v>737.56270000000006</v>
      </c>
    </row>
    <row r="1404" spans="1:5">
      <c r="A1404" s="164">
        <v>30216</v>
      </c>
      <c r="B1404" s="164" t="s">
        <v>2854</v>
      </c>
      <c r="C1404" s="164" t="s">
        <v>2711</v>
      </c>
      <c r="D1404">
        <f t="shared" si="42"/>
        <v>7</v>
      </c>
      <c r="E1404">
        <f t="shared" si="43"/>
        <v>737.56270000000006</v>
      </c>
    </row>
    <row r="1405" spans="1:5">
      <c r="A1405" s="164">
        <v>30216</v>
      </c>
      <c r="B1405" s="164" t="s">
        <v>2854</v>
      </c>
      <c r="C1405" s="164" t="s">
        <v>2745</v>
      </c>
      <c r="D1405">
        <f t="shared" si="42"/>
        <v>8</v>
      </c>
      <c r="E1405">
        <f t="shared" si="43"/>
        <v>737.56270000000006</v>
      </c>
    </row>
    <row r="1406" spans="1:5">
      <c r="A1406" s="164">
        <v>30216</v>
      </c>
      <c r="B1406" s="164" t="s">
        <v>2854</v>
      </c>
      <c r="C1406" s="164" t="s">
        <v>2745</v>
      </c>
      <c r="D1406">
        <f t="shared" si="42"/>
        <v>8</v>
      </c>
      <c r="E1406">
        <f t="shared" si="43"/>
        <v>737.56270000000006</v>
      </c>
    </row>
    <row r="1407" spans="1:5">
      <c r="A1407" s="164">
        <v>30216</v>
      </c>
      <c r="B1407" s="164" t="s">
        <v>2854</v>
      </c>
      <c r="C1407" s="164" t="s">
        <v>2893</v>
      </c>
      <c r="D1407">
        <f t="shared" si="42"/>
        <v>2.754</v>
      </c>
      <c r="E1407">
        <f t="shared" si="43"/>
        <v>737.56270000000006</v>
      </c>
    </row>
    <row r="1408" spans="1:5">
      <c r="A1408" s="164">
        <v>30216</v>
      </c>
      <c r="B1408" s="164" t="s">
        <v>2854</v>
      </c>
      <c r="C1408" s="164" t="s">
        <v>2752</v>
      </c>
      <c r="D1408">
        <f t="shared" si="42"/>
        <v>5</v>
      </c>
      <c r="E1408">
        <f t="shared" si="43"/>
        <v>737.56270000000006</v>
      </c>
    </row>
    <row r="1409" spans="1:5">
      <c r="A1409" s="164">
        <v>30216</v>
      </c>
      <c r="B1409" s="164" t="s">
        <v>2854</v>
      </c>
      <c r="C1409" s="164" t="s">
        <v>2894</v>
      </c>
      <c r="D1409">
        <f t="shared" si="42"/>
        <v>3.9249000000000001</v>
      </c>
      <c r="E1409">
        <f t="shared" si="43"/>
        <v>737.56270000000006</v>
      </c>
    </row>
    <row r="1410" spans="1:5">
      <c r="A1410" s="164">
        <v>30216</v>
      </c>
      <c r="B1410" s="164" t="s">
        <v>2854</v>
      </c>
      <c r="C1410" s="164" t="s">
        <v>2895</v>
      </c>
      <c r="D1410">
        <f t="shared" si="42"/>
        <v>1.3</v>
      </c>
      <c r="E1410">
        <f t="shared" si="43"/>
        <v>737.56270000000006</v>
      </c>
    </row>
    <row r="1411" spans="1:5">
      <c r="A1411" s="164">
        <v>30216</v>
      </c>
      <c r="B1411" s="164" t="s">
        <v>2854</v>
      </c>
      <c r="C1411" s="164" t="s">
        <v>2752</v>
      </c>
      <c r="D1411">
        <f t="shared" si="42"/>
        <v>5</v>
      </c>
      <c r="E1411">
        <f t="shared" si="43"/>
        <v>737.56270000000006</v>
      </c>
    </row>
    <row r="1412" spans="1:5">
      <c r="A1412" s="164">
        <v>30216</v>
      </c>
      <c r="B1412" s="164" t="s">
        <v>2854</v>
      </c>
      <c r="C1412" s="164" t="s">
        <v>2780</v>
      </c>
      <c r="D1412">
        <f t="shared" si="42"/>
        <v>0.2</v>
      </c>
      <c r="E1412">
        <f t="shared" si="43"/>
        <v>737.56270000000006</v>
      </c>
    </row>
    <row r="1413" spans="1:5">
      <c r="A1413" s="164">
        <v>30216</v>
      </c>
      <c r="B1413" s="164" t="s">
        <v>2854</v>
      </c>
      <c r="C1413" s="164" t="s">
        <v>2892</v>
      </c>
      <c r="D1413">
        <f t="shared" si="42"/>
        <v>0.56999999999999995</v>
      </c>
      <c r="E1413">
        <f t="shared" si="43"/>
        <v>737.56270000000006</v>
      </c>
    </row>
    <row r="1414" spans="1:5">
      <c r="A1414" s="164">
        <v>30216</v>
      </c>
      <c r="B1414" s="164" t="s">
        <v>2854</v>
      </c>
      <c r="C1414" s="164" t="s">
        <v>2729</v>
      </c>
      <c r="D1414">
        <f t="shared" ref="D1414:D1477" si="44">C1414/10000</f>
        <v>1</v>
      </c>
      <c r="E1414">
        <f t="shared" ref="E1414:E1477" si="45">SUMIF(A:A,A1414,D:D)</f>
        <v>737.56270000000006</v>
      </c>
    </row>
    <row r="1415" spans="1:5">
      <c r="A1415" s="164">
        <v>30216</v>
      </c>
      <c r="B1415" s="164" t="s">
        <v>2854</v>
      </c>
      <c r="C1415" s="164" t="s">
        <v>2658</v>
      </c>
      <c r="D1415">
        <f t="shared" si="44"/>
        <v>3</v>
      </c>
      <c r="E1415">
        <f t="shared" si="45"/>
        <v>737.56270000000006</v>
      </c>
    </row>
    <row r="1416" spans="1:5">
      <c r="A1416" s="164">
        <v>30216</v>
      </c>
      <c r="B1416" s="164" t="s">
        <v>2854</v>
      </c>
      <c r="C1416" s="164" t="s">
        <v>2868</v>
      </c>
      <c r="D1416">
        <f t="shared" si="44"/>
        <v>0.33</v>
      </c>
      <c r="E1416">
        <f t="shared" si="45"/>
        <v>737.56270000000006</v>
      </c>
    </row>
    <row r="1417" spans="1:5">
      <c r="A1417" s="164">
        <v>30216</v>
      </c>
      <c r="B1417" s="164" t="s">
        <v>2854</v>
      </c>
      <c r="C1417" s="164" t="s">
        <v>2881</v>
      </c>
      <c r="D1417">
        <f t="shared" si="44"/>
        <v>0.45</v>
      </c>
      <c r="E1417">
        <f t="shared" si="45"/>
        <v>737.56270000000006</v>
      </c>
    </row>
    <row r="1418" spans="1:5">
      <c r="A1418" s="164">
        <v>30216</v>
      </c>
      <c r="B1418" s="164" t="s">
        <v>2854</v>
      </c>
      <c r="C1418" s="164" t="s">
        <v>2848</v>
      </c>
      <c r="D1418">
        <f t="shared" si="44"/>
        <v>2.5</v>
      </c>
      <c r="E1418">
        <f t="shared" si="45"/>
        <v>737.56270000000006</v>
      </c>
    </row>
    <row r="1419" spans="1:5">
      <c r="A1419" s="164">
        <v>30216</v>
      </c>
      <c r="B1419" s="164" t="s">
        <v>2854</v>
      </c>
      <c r="C1419" s="164" t="s">
        <v>2896</v>
      </c>
      <c r="D1419">
        <f t="shared" si="44"/>
        <v>0.65</v>
      </c>
      <c r="E1419">
        <f t="shared" si="45"/>
        <v>737.56270000000006</v>
      </c>
    </row>
    <row r="1420" spans="1:5">
      <c r="A1420" s="164">
        <v>30216</v>
      </c>
      <c r="B1420" s="164" t="s">
        <v>2854</v>
      </c>
      <c r="C1420" s="164" t="s">
        <v>2833</v>
      </c>
      <c r="D1420">
        <f t="shared" si="44"/>
        <v>0.3</v>
      </c>
      <c r="E1420">
        <f t="shared" si="45"/>
        <v>737.56270000000006</v>
      </c>
    </row>
    <row r="1421" spans="1:5">
      <c r="A1421" s="164">
        <v>30216</v>
      </c>
      <c r="B1421" s="164" t="s">
        <v>2854</v>
      </c>
      <c r="C1421" s="164" t="s">
        <v>2731</v>
      </c>
      <c r="D1421">
        <f t="shared" si="44"/>
        <v>2</v>
      </c>
      <c r="E1421">
        <f t="shared" si="45"/>
        <v>737.56270000000006</v>
      </c>
    </row>
    <row r="1422" spans="1:5">
      <c r="A1422" s="164">
        <v>30216</v>
      </c>
      <c r="B1422" s="164" t="s">
        <v>2854</v>
      </c>
      <c r="C1422" s="164" t="s">
        <v>2897</v>
      </c>
      <c r="D1422">
        <f t="shared" si="44"/>
        <v>3.26</v>
      </c>
      <c r="E1422">
        <f t="shared" si="45"/>
        <v>737.56270000000006</v>
      </c>
    </row>
    <row r="1423" spans="1:5">
      <c r="A1423" s="164">
        <v>30216</v>
      </c>
      <c r="B1423" s="164" t="s">
        <v>2854</v>
      </c>
      <c r="C1423" s="164" t="s">
        <v>2898</v>
      </c>
      <c r="D1423">
        <f t="shared" si="44"/>
        <v>5.5</v>
      </c>
      <c r="E1423">
        <f t="shared" si="45"/>
        <v>737.56270000000006</v>
      </c>
    </row>
    <row r="1424" spans="1:5">
      <c r="A1424" s="164">
        <v>30216</v>
      </c>
      <c r="B1424" s="164" t="s">
        <v>2854</v>
      </c>
      <c r="C1424" s="164" t="s">
        <v>2899</v>
      </c>
      <c r="D1424">
        <f t="shared" si="44"/>
        <v>1.2330000000000001</v>
      </c>
      <c r="E1424">
        <f t="shared" si="45"/>
        <v>737.56270000000006</v>
      </c>
    </row>
    <row r="1425" spans="1:5">
      <c r="A1425" s="164">
        <v>30216</v>
      </c>
      <c r="B1425" s="164" t="s">
        <v>2854</v>
      </c>
      <c r="C1425" s="164" t="s">
        <v>2711</v>
      </c>
      <c r="D1425">
        <f t="shared" si="44"/>
        <v>7</v>
      </c>
      <c r="E1425">
        <f t="shared" si="45"/>
        <v>737.56270000000006</v>
      </c>
    </row>
    <row r="1426" spans="1:5">
      <c r="A1426" s="164">
        <v>30216</v>
      </c>
      <c r="B1426" s="164" t="s">
        <v>2854</v>
      </c>
      <c r="C1426" s="164" t="s">
        <v>2691</v>
      </c>
      <c r="D1426">
        <f t="shared" si="44"/>
        <v>10</v>
      </c>
      <c r="E1426">
        <f t="shared" si="45"/>
        <v>737.56270000000006</v>
      </c>
    </row>
    <row r="1427" spans="1:5">
      <c r="A1427" s="164">
        <v>30216</v>
      </c>
      <c r="B1427" s="164" t="s">
        <v>2854</v>
      </c>
      <c r="C1427" s="164" t="s">
        <v>2752</v>
      </c>
      <c r="D1427">
        <f t="shared" si="44"/>
        <v>5</v>
      </c>
      <c r="E1427">
        <f t="shared" si="45"/>
        <v>737.56270000000006</v>
      </c>
    </row>
    <row r="1428" spans="1:5">
      <c r="A1428" s="164">
        <v>30216</v>
      </c>
      <c r="B1428" s="164" t="s">
        <v>2854</v>
      </c>
      <c r="C1428" s="164" t="s">
        <v>2658</v>
      </c>
      <c r="D1428">
        <f t="shared" si="44"/>
        <v>3</v>
      </c>
      <c r="E1428">
        <f t="shared" si="45"/>
        <v>737.56270000000006</v>
      </c>
    </row>
    <row r="1429" spans="1:5">
      <c r="A1429" s="164">
        <v>30216</v>
      </c>
      <c r="B1429" s="164" t="s">
        <v>2854</v>
      </c>
      <c r="C1429" s="164" t="s">
        <v>2900</v>
      </c>
      <c r="D1429">
        <f t="shared" si="44"/>
        <v>2.08</v>
      </c>
      <c r="E1429">
        <f t="shared" si="45"/>
        <v>737.56270000000006</v>
      </c>
    </row>
    <row r="1430" spans="1:5">
      <c r="A1430" s="164">
        <v>30216</v>
      </c>
      <c r="B1430" s="164" t="s">
        <v>2854</v>
      </c>
      <c r="C1430" s="164" t="s">
        <v>2691</v>
      </c>
      <c r="D1430">
        <f t="shared" si="44"/>
        <v>10</v>
      </c>
      <c r="E1430">
        <f t="shared" si="45"/>
        <v>737.56270000000006</v>
      </c>
    </row>
    <row r="1431" spans="1:5">
      <c r="A1431" s="164">
        <v>30216</v>
      </c>
      <c r="B1431" s="164" t="s">
        <v>2854</v>
      </c>
      <c r="C1431" s="164" t="s">
        <v>2901</v>
      </c>
      <c r="D1431">
        <f t="shared" si="44"/>
        <v>1.02</v>
      </c>
      <c r="E1431">
        <f t="shared" si="45"/>
        <v>737.56270000000006</v>
      </c>
    </row>
    <row r="1432" spans="1:5">
      <c r="A1432" s="164">
        <v>30216</v>
      </c>
      <c r="B1432" s="164" t="s">
        <v>2854</v>
      </c>
      <c r="C1432" s="164" t="s">
        <v>2658</v>
      </c>
      <c r="D1432">
        <f t="shared" si="44"/>
        <v>3</v>
      </c>
      <c r="E1432">
        <f t="shared" si="45"/>
        <v>737.56270000000006</v>
      </c>
    </row>
    <row r="1433" spans="1:5">
      <c r="A1433" s="164">
        <v>30216</v>
      </c>
      <c r="B1433" s="164" t="s">
        <v>2854</v>
      </c>
      <c r="C1433" s="164" t="s">
        <v>2729</v>
      </c>
      <c r="D1433">
        <f t="shared" si="44"/>
        <v>1</v>
      </c>
      <c r="E1433">
        <f t="shared" si="45"/>
        <v>737.56270000000006</v>
      </c>
    </row>
    <row r="1434" spans="1:5">
      <c r="A1434" s="164">
        <v>30216</v>
      </c>
      <c r="B1434" s="164" t="s">
        <v>2854</v>
      </c>
      <c r="C1434" s="164" t="s">
        <v>2524</v>
      </c>
      <c r="D1434">
        <f t="shared" si="44"/>
        <v>1.2</v>
      </c>
      <c r="E1434">
        <f t="shared" si="45"/>
        <v>737.56270000000006</v>
      </c>
    </row>
    <row r="1435" spans="1:5">
      <c r="A1435" s="164">
        <v>30216</v>
      </c>
      <c r="B1435" s="164" t="s">
        <v>2854</v>
      </c>
      <c r="C1435" s="164" t="s">
        <v>2731</v>
      </c>
      <c r="D1435">
        <f t="shared" si="44"/>
        <v>2</v>
      </c>
      <c r="E1435">
        <f t="shared" si="45"/>
        <v>737.56270000000006</v>
      </c>
    </row>
    <row r="1436" spans="1:5">
      <c r="A1436" s="164">
        <v>30216</v>
      </c>
      <c r="B1436" s="164" t="s">
        <v>2854</v>
      </c>
      <c r="C1436" s="164" t="s">
        <v>2833</v>
      </c>
      <c r="D1436">
        <f t="shared" si="44"/>
        <v>0.3</v>
      </c>
      <c r="E1436">
        <f t="shared" si="45"/>
        <v>737.56270000000006</v>
      </c>
    </row>
    <row r="1437" spans="1:5">
      <c r="A1437" s="164">
        <v>30216</v>
      </c>
      <c r="B1437" s="164" t="s">
        <v>2854</v>
      </c>
      <c r="C1437" s="164" t="s">
        <v>2752</v>
      </c>
      <c r="D1437">
        <f t="shared" si="44"/>
        <v>5</v>
      </c>
      <c r="E1437">
        <f t="shared" si="45"/>
        <v>737.56270000000006</v>
      </c>
    </row>
    <row r="1438" spans="1:5">
      <c r="A1438" s="164">
        <v>30216</v>
      </c>
      <c r="B1438" s="164" t="s">
        <v>2854</v>
      </c>
      <c r="C1438" s="164" t="s">
        <v>2902</v>
      </c>
      <c r="D1438">
        <f t="shared" si="44"/>
        <v>12.1</v>
      </c>
      <c r="E1438">
        <f t="shared" si="45"/>
        <v>737.56270000000006</v>
      </c>
    </row>
    <row r="1439" spans="1:5">
      <c r="A1439" s="164">
        <v>30216</v>
      </c>
      <c r="B1439" s="164" t="s">
        <v>2854</v>
      </c>
      <c r="C1439" s="164" t="s">
        <v>2903</v>
      </c>
      <c r="D1439">
        <f t="shared" si="44"/>
        <v>6.75</v>
      </c>
      <c r="E1439">
        <f t="shared" si="45"/>
        <v>737.56270000000006</v>
      </c>
    </row>
    <row r="1440" spans="1:5">
      <c r="A1440" s="164">
        <v>30216</v>
      </c>
      <c r="B1440" s="164" t="s">
        <v>2854</v>
      </c>
      <c r="C1440" s="164" t="s">
        <v>2848</v>
      </c>
      <c r="D1440">
        <f t="shared" si="44"/>
        <v>2.5</v>
      </c>
      <c r="E1440">
        <f t="shared" si="45"/>
        <v>737.56270000000006</v>
      </c>
    </row>
    <row r="1441" spans="1:5">
      <c r="A1441" s="164">
        <v>30217</v>
      </c>
      <c r="B1441" s="164" t="s">
        <v>2904</v>
      </c>
      <c r="C1441" s="164" t="s">
        <v>2841</v>
      </c>
      <c r="D1441">
        <f t="shared" si="44"/>
        <v>0.6</v>
      </c>
      <c r="E1441">
        <f t="shared" si="45"/>
        <v>759.85810000000049</v>
      </c>
    </row>
    <row r="1442" spans="1:5">
      <c r="A1442" s="164">
        <v>30217</v>
      </c>
      <c r="B1442" s="164" t="s">
        <v>2904</v>
      </c>
      <c r="C1442" s="164" t="s">
        <v>2374</v>
      </c>
      <c r="D1442">
        <f t="shared" si="44"/>
        <v>1.32</v>
      </c>
      <c r="E1442">
        <f t="shared" si="45"/>
        <v>759.85810000000049</v>
      </c>
    </row>
    <row r="1443" spans="1:5">
      <c r="A1443" s="164">
        <v>30217</v>
      </c>
      <c r="B1443" s="164" t="s">
        <v>2904</v>
      </c>
      <c r="C1443" s="164" t="s">
        <v>2905</v>
      </c>
      <c r="D1443">
        <f t="shared" si="44"/>
        <v>6.84</v>
      </c>
      <c r="E1443">
        <f t="shared" si="45"/>
        <v>759.85810000000049</v>
      </c>
    </row>
    <row r="1444" spans="1:5">
      <c r="A1444" s="164">
        <v>30217</v>
      </c>
      <c r="B1444" s="164" t="s">
        <v>2904</v>
      </c>
      <c r="C1444" s="164" t="s">
        <v>2374</v>
      </c>
      <c r="D1444">
        <f t="shared" si="44"/>
        <v>1.32</v>
      </c>
      <c r="E1444">
        <f t="shared" si="45"/>
        <v>759.85810000000049</v>
      </c>
    </row>
    <row r="1445" spans="1:5">
      <c r="A1445" s="164">
        <v>30217</v>
      </c>
      <c r="B1445" s="164" t="s">
        <v>2904</v>
      </c>
      <c r="C1445" s="164" t="s">
        <v>1999</v>
      </c>
      <c r="D1445">
        <f t="shared" si="44"/>
        <v>2.4</v>
      </c>
      <c r="E1445">
        <f t="shared" si="45"/>
        <v>759.85810000000049</v>
      </c>
    </row>
    <row r="1446" spans="1:5">
      <c r="A1446" s="164">
        <v>30217</v>
      </c>
      <c r="B1446" s="164" t="s">
        <v>2904</v>
      </c>
      <c r="C1446" s="164" t="s">
        <v>2906</v>
      </c>
      <c r="D1446">
        <f t="shared" si="44"/>
        <v>2.88</v>
      </c>
      <c r="E1446">
        <f t="shared" si="45"/>
        <v>759.85810000000049</v>
      </c>
    </row>
    <row r="1447" spans="1:5">
      <c r="A1447" s="164">
        <v>30217</v>
      </c>
      <c r="B1447" s="164" t="s">
        <v>2904</v>
      </c>
      <c r="C1447" s="164" t="s">
        <v>2862</v>
      </c>
      <c r="D1447">
        <f t="shared" si="44"/>
        <v>0.84</v>
      </c>
      <c r="E1447">
        <f t="shared" si="45"/>
        <v>759.85810000000049</v>
      </c>
    </row>
    <row r="1448" spans="1:5">
      <c r="A1448" s="164">
        <v>30217</v>
      </c>
      <c r="B1448" s="164" t="s">
        <v>2904</v>
      </c>
      <c r="C1448" s="164" t="s">
        <v>2154</v>
      </c>
      <c r="D1448">
        <f t="shared" si="44"/>
        <v>2.16</v>
      </c>
      <c r="E1448">
        <f t="shared" si="45"/>
        <v>759.85810000000049</v>
      </c>
    </row>
    <row r="1449" spans="1:5">
      <c r="A1449" s="164">
        <v>30217</v>
      </c>
      <c r="B1449" s="164" t="s">
        <v>2904</v>
      </c>
      <c r="C1449" s="164" t="s">
        <v>2069</v>
      </c>
      <c r="D1449">
        <f t="shared" si="44"/>
        <v>0.48</v>
      </c>
      <c r="E1449">
        <f t="shared" si="45"/>
        <v>759.85810000000049</v>
      </c>
    </row>
    <row r="1450" spans="1:5">
      <c r="A1450" s="164">
        <v>30217</v>
      </c>
      <c r="B1450" s="164" t="s">
        <v>2904</v>
      </c>
      <c r="C1450" s="164" t="s">
        <v>2907</v>
      </c>
      <c r="D1450">
        <f t="shared" si="44"/>
        <v>4.2</v>
      </c>
      <c r="E1450">
        <f t="shared" si="45"/>
        <v>759.85810000000049</v>
      </c>
    </row>
    <row r="1451" spans="1:5">
      <c r="A1451" s="164">
        <v>30217</v>
      </c>
      <c r="B1451" s="164" t="s">
        <v>2904</v>
      </c>
      <c r="C1451" s="164" t="s">
        <v>2862</v>
      </c>
      <c r="D1451">
        <f t="shared" si="44"/>
        <v>0.84</v>
      </c>
      <c r="E1451">
        <f t="shared" si="45"/>
        <v>759.85810000000049</v>
      </c>
    </row>
    <row r="1452" spans="1:5">
      <c r="A1452" s="164">
        <v>30217</v>
      </c>
      <c r="B1452" s="164" t="s">
        <v>2904</v>
      </c>
      <c r="C1452" s="164" t="s">
        <v>2374</v>
      </c>
      <c r="D1452">
        <f t="shared" si="44"/>
        <v>1.32</v>
      </c>
      <c r="E1452">
        <f t="shared" si="45"/>
        <v>759.85810000000049</v>
      </c>
    </row>
    <row r="1453" spans="1:5">
      <c r="A1453" s="164">
        <v>30217</v>
      </c>
      <c r="B1453" s="164" t="s">
        <v>2904</v>
      </c>
      <c r="C1453" s="164" t="s">
        <v>2374</v>
      </c>
      <c r="D1453">
        <f t="shared" si="44"/>
        <v>1.32</v>
      </c>
      <c r="E1453">
        <f t="shared" si="45"/>
        <v>759.85810000000049</v>
      </c>
    </row>
    <row r="1454" spans="1:5">
      <c r="A1454" s="164">
        <v>30217</v>
      </c>
      <c r="B1454" s="164" t="s">
        <v>2904</v>
      </c>
      <c r="C1454" s="164" t="s">
        <v>2908</v>
      </c>
      <c r="D1454">
        <f t="shared" si="44"/>
        <v>1.92</v>
      </c>
      <c r="E1454">
        <f t="shared" si="45"/>
        <v>759.85810000000049</v>
      </c>
    </row>
    <row r="1455" spans="1:5">
      <c r="A1455" s="164">
        <v>30217</v>
      </c>
      <c r="B1455" s="164" t="s">
        <v>2904</v>
      </c>
      <c r="C1455" s="164" t="s">
        <v>2694</v>
      </c>
      <c r="D1455">
        <f t="shared" si="44"/>
        <v>4</v>
      </c>
      <c r="E1455">
        <f t="shared" si="45"/>
        <v>759.85810000000049</v>
      </c>
    </row>
    <row r="1456" spans="1:5">
      <c r="A1456" s="164">
        <v>30217</v>
      </c>
      <c r="B1456" s="164" t="s">
        <v>2904</v>
      </c>
      <c r="C1456" s="164" t="s">
        <v>1909</v>
      </c>
      <c r="D1456">
        <f t="shared" si="44"/>
        <v>0</v>
      </c>
      <c r="E1456">
        <f t="shared" si="45"/>
        <v>759.85810000000049</v>
      </c>
    </row>
    <row r="1457" spans="1:5">
      <c r="A1457" s="164">
        <v>30217</v>
      </c>
      <c r="B1457" s="164" t="s">
        <v>2904</v>
      </c>
      <c r="C1457" s="164" t="s">
        <v>2909</v>
      </c>
      <c r="D1457">
        <f t="shared" si="44"/>
        <v>1.08</v>
      </c>
      <c r="E1457">
        <f t="shared" si="45"/>
        <v>759.85810000000049</v>
      </c>
    </row>
    <row r="1458" spans="1:5">
      <c r="A1458" s="164">
        <v>30217</v>
      </c>
      <c r="B1458" s="164" t="s">
        <v>2904</v>
      </c>
      <c r="C1458" s="164" t="s">
        <v>2841</v>
      </c>
      <c r="D1458">
        <f t="shared" si="44"/>
        <v>0.6</v>
      </c>
      <c r="E1458">
        <f t="shared" si="45"/>
        <v>759.85810000000049</v>
      </c>
    </row>
    <row r="1459" spans="1:5">
      <c r="A1459" s="164">
        <v>30217</v>
      </c>
      <c r="B1459" s="164" t="s">
        <v>2904</v>
      </c>
      <c r="C1459" s="164" t="s">
        <v>2752</v>
      </c>
      <c r="D1459">
        <f t="shared" si="44"/>
        <v>5</v>
      </c>
      <c r="E1459">
        <f t="shared" si="45"/>
        <v>759.85810000000049</v>
      </c>
    </row>
    <row r="1460" spans="1:5">
      <c r="A1460" s="164">
        <v>30217</v>
      </c>
      <c r="B1460" s="164" t="s">
        <v>2904</v>
      </c>
      <c r="C1460" s="164" t="s">
        <v>2669</v>
      </c>
      <c r="D1460">
        <f t="shared" si="44"/>
        <v>6</v>
      </c>
      <c r="E1460">
        <f t="shared" si="45"/>
        <v>759.85810000000049</v>
      </c>
    </row>
    <row r="1461" spans="1:5">
      <c r="A1461" s="164">
        <v>30217</v>
      </c>
      <c r="B1461" s="164" t="s">
        <v>2904</v>
      </c>
      <c r="C1461" s="164" t="s">
        <v>2910</v>
      </c>
      <c r="D1461">
        <f t="shared" si="44"/>
        <v>6.46</v>
      </c>
      <c r="E1461">
        <f t="shared" si="45"/>
        <v>759.85810000000049</v>
      </c>
    </row>
    <row r="1462" spans="1:5">
      <c r="A1462" s="164">
        <v>30217</v>
      </c>
      <c r="B1462" s="164" t="s">
        <v>2904</v>
      </c>
      <c r="C1462" s="164" t="s">
        <v>2752</v>
      </c>
      <c r="D1462">
        <f t="shared" si="44"/>
        <v>5</v>
      </c>
      <c r="E1462">
        <f t="shared" si="45"/>
        <v>759.85810000000049</v>
      </c>
    </row>
    <row r="1463" spans="1:5">
      <c r="A1463" s="164">
        <v>30217</v>
      </c>
      <c r="B1463" s="164" t="s">
        <v>2904</v>
      </c>
      <c r="C1463" s="164" t="s">
        <v>2886</v>
      </c>
      <c r="D1463">
        <f t="shared" si="44"/>
        <v>1.6</v>
      </c>
      <c r="E1463">
        <f t="shared" si="45"/>
        <v>759.85810000000049</v>
      </c>
    </row>
    <row r="1464" spans="1:5">
      <c r="A1464" s="164">
        <v>30217</v>
      </c>
      <c r="B1464" s="164" t="s">
        <v>2904</v>
      </c>
      <c r="C1464" s="164" t="s">
        <v>2745</v>
      </c>
      <c r="D1464">
        <f t="shared" si="44"/>
        <v>8</v>
      </c>
      <c r="E1464">
        <f t="shared" si="45"/>
        <v>759.85810000000049</v>
      </c>
    </row>
    <row r="1465" spans="1:5">
      <c r="A1465" s="164">
        <v>30217</v>
      </c>
      <c r="B1465" s="164" t="s">
        <v>2904</v>
      </c>
      <c r="C1465" s="164" t="s">
        <v>2813</v>
      </c>
      <c r="D1465">
        <f t="shared" si="44"/>
        <v>0.5</v>
      </c>
      <c r="E1465">
        <f t="shared" si="45"/>
        <v>759.85810000000049</v>
      </c>
    </row>
    <row r="1466" spans="1:5">
      <c r="A1466" s="164">
        <v>30217</v>
      </c>
      <c r="B1466" s="164" t="s">
        <v>2904</v>
      </c>
      <c r="C1466" s="164" t="s">
        <v>2731</v>
      </c>
      <c r="D1466">
        <f t="shared" si="44"/>
        <v>2</v>
      </c>
      <c r="E1466">
        <f t="shared" si="45"/>
        <v>759.85810000000049</v>
      </c>
    </row>
    <row r="1467" spans="1:5">
      <c r="A1467" s="164">
        <v>30217</v>
      </c>
      <c r="B1467" s="164" t="s">
        <v>2904</v>
      </c>
      <c r="C1467" s="164" t="s">
        <v>2816</v>
      </c>
      <c r="D1467">
        <f t="shared" si="44"/>
        <v>0.36</v>
      </c>
      <c r="E1467">
        <f t="shared" si="45"/>
        <v>759.85810000000049</v>
      </c>
    </row>
    <row r="1468" spans="1:5">
      <c r="A1468" s="164">
        <v>30217</v>
      </c>
      <c r="B1468" s="164" t="s">
        <v>2904</v>
      </c>
      <c r="C1468" s="164" t="s">
        <v>2154</v>
      </c>
      <c r="D1468">
        <f t="shared" si="44"/>
        <v>2.16</v>
      </c>
      <c r="E1468">
        <f t="shared" si="45"/>
        <v>759.85810000000049</v>
      </c>
    </row>
    <row r="1469" spans="1:5">
      <c r="A1469" s="164">
        <v>30217</v>
      </c>
      <c r="B1469" s="164" t="s">
        <v>2904</v>
      </c>
      <c r="C1469" s="164" t="s">
        <v>2024</v>
      </c>
      <c r="D1469">
        <f t="shared" si="44"/>
        <v>0.72</v>
      </c>
      <c r="E1469">
        <f t="shared" si="45"/>
        <v>759.85810000000049</v>
      </c>
    </row>
    <row r="1470" spans="1:5">
      <c r="A1470" s="164">
        <v>30217</v>
      </c>
      <c r="B1470" s="164" t="s">
        <v>2904</v>
      </c>
      <c r="C1470" s="164" t="s">
        <v>2816</v>
      </c>
      <c r="D1470">
        <f t="shared" si="44"/>
        <v>0.36</v>
      </c>
      <c r="E1470">
        <f t="shared" si="45"/>
        <v>759.85810000000049</v>
      </c>
    </row>
    <row r="1471" spans="1:5">
      <c r="A1471" s="164">
        <v>30217</v>
      </c>
      <c r="B1471" s="164" t="s">
        <v>2904</v>
      </c>
      <c r="C1471" s="164" t="s">
        <v>2908</v>
      </c>
      <c r="D1471">
        <f t="shared" si="44"/>
        <v>1.92</v>
      </c>
      <c r="E1471">
        <f t="shared" si="45"/>
        <v>759.85810000000049</v>
      </c>
    </row>
    <row r="1472" spans="1:5">
      <c r="A1472" s="164">
        <v>30217</v>
      </c>
      <c r="B1472" s="164" t="s">
        <v>2904</v>
      </c>
      <c r="C1472" s="164" t="s">
        <v>2911</v>
      </c>
      <c r="D1472">
        <f t="shared" si="44"/>
        <v>2.2799999999999998</v>
      </c>
      <c r="E1472">
        <f t="shared" si="45"/>
        <v>759.85810000000049</v>
      </c>
    </row>
    <row r="1473" spans="1:5">
      <c r="A1473" s="164">
        <v>30217</v>
      </c>
      <c r="B1473" s="164" t="s">
        <v>2904</v>
      </c>
      <c r="C1473" s="164" t="s">
        <v>2024</v>
      </c>
      <c r="D1473">
        <f t="shared" si="44"/>
        <v>0.72</v>
      </c>
      <c r="E1473">
        <f t="shared" si="45"/>
        <v>759.85810000000049</v>
      </c>
    </row>
    <row r="1474" spans="1:5">
      <c r="A1474" s="164">
        <v>30217</v>
      </c>
      <c r="B1474" s="164" t="s">
        <v>2904</v>
      </c>
      <c r="C1474" s="164" t="s">
        <v>2524</v>
      </c>
      <c r="D1474">
        <f t="shared" si="44"/>
        <v>1.2</v>
      </c>
      <c r="E1474">
        <f t="shared" si="45"/>
        <v>759.85810000000049</v>
      </c>
    </row>
    <row r="1475" spans="1:5">
      <c r="A1475" s="164">
        <v>30217</v>
      </c>
      <c r="B1475" s="164" t="s">
        <v>2904</v>
      </c>
      <c r="C1475" s="164" t="s">
        <v>2024</v>
      </c>
      <c r="D1475">
        <f t="shared" si="44"/>
        <v>0.72</v>
      </c>
      <c r="E1475">
        <f t="shared" si="45"/>
        <v>759.85810000000049</v>
      </c>
    </row>
    <row r="1476" spans="1:5">
      <c r="A1476" s="164">
        <v>30217</v>
      </c>
      <c r="B1476" s="164" t="s">
        <v>2904</v>
      </c>
      <c r="C1476" s="164" t="s">
        <v>1999</v>
      </c>
      <c r="D1476">
        <f t="shared" si="44"/>
        <v>2.4</v>
      </c>
      <c r="E1476">
        <f t="shared" si="45"/>
        <v>759.85810000000049</v>
      </c>
    </row>
    <row r="1477" spans="1:5">
      <c r="A1477" s="164">
        <v>30217</v>
      </c>
      <c r="B1477" s="164" t="s">
        <v>2904</v>
      </c>
      <c r="C1477" s="164" t="s">
        <v>2912</v>
      </c>
      <c r="D1477">
        <f t="shared" si="44"/>
        <v>2.52</v>
      </c>
      <c r="E1477">
        <f t="shared" si="45"/>
        <v>759.85810000000049</v>
      </c>
    </row>
    <row r="1478" spans="1:5">
      <c r="A1478" s="164">
        <v>30217</v>
      </c>
      <c r="B1478" s="164" t="s">
        <v>2904</v>
      </c>
      <c r="C1478" s="164" t="s">
        <v>2729</v>
      </c>
      <c r="D1478">
        <f t="shared" ref="D1478:D1541" si="46">C1478/10000</f>
        <v>1</v>
      </c>
      <c r="E1478">
        <f t="shared" ref="E1478:E1541" si="47">SUMIF(A:A,A1478,D:D)</f>
        <v>759.85810000000049</v>
      </c>
    </row>
    <row r="1479" spans="1:5">
      <c r="A1479" s="164">
        <v>30217</v>
      </c>
      <c r="B1479" s="164" t="s">
        <v>2904</v>
      </c>
      <c r="C1479" s="164" t="s">
        <v>2913</v>
      </c>
      <c r="D1479">
        <f t="shared" si="46"/>
        <v>4.4400000000000004</v>
      </c>
      <c r="E1479">
        <f t="shared" si="47"/>
        <v>759.85810000000049</v>
      </c>
    </row>
    <row r="1480" spans="1:5">
      <c r="A1480" s="164">
        <v>30217</v>
      </c>
      <c r="B1480" s="164" t="s">
        <v>2904</v>
      </c>
      <c r="C1480" s="164" t="s">
        <v>2694</v>
      </c>
      <c r="D1480">
        <f t="shared" si="46"/>
        <v>4</v>
      </c>
      <c r="E1480">
        <f t="shared" si="47"/>
        <v>759.85810000000049</v>
      </c>
    </row>
    <row r="1481" spans="1:5">
      <c r="A1481" s="164">
        <v>30217</v>
      </c>
      <c r="B1481" s="164" t="s">
        <v>2904</v>
      </c>
      <c r="C1481" s="164" t="s">
        <v>2711</v>
      </c>
      <c r="D1481">
        <f t="shared" si="46"/>
        <v>7</v>
      </c>
      <c r="E1481">
        <f t="shared" si="47"/>
        <v>759.85810000000049</v>
      </c>
    </row>
    <row r="1482" spans="1:5">
      <c r="A1482" s="164">
        <v>30217</v>
      </c>
      <c r="B1482" s="164" t="s">
        <v>2904</v>
      </c>
      <c r="C1482" s="164" t="s">
        <v>2816</v>
      </c>
      <c r="D1482">
        <f t="shared" si="46"/>
        <v>0.36</v>
      </c>
      <c r="E1482">
        <f t="shared" si="47"/>
        <v>759.85810000000049</v>
      </c>
    </row>
    <row r="1483" spans="1:5">
      <c r="A1483" s="164">
        <v>30217</v>
      </c>
      <c r="B1483" s="164" t="s">
        <v>2904</v>
      </c>
      <c r="C1483" s="164" t="s">
        <v>2912</v>
      </c>
      <c r="D1483">
        <f t="shared" si="46"/>
        <v>2.52</v>
      </c>
      <c r="E1483">
        <f t="shared" si="47"/>
        <v>759.85810000000049</v>
      </c>
    </row>
    <row r="1484" spans="1:5">
      <c r="A1484" s="164">
        <v>30217</v>
      </c>
      <c r="B1484" s="164" t="s">
        <v>2904</v>
      </c>
      <c r="C1484" s="164" t="s">
        <v>2374</v>
      </c>
      <c r="D1484">
        <f t="shared" si="46"/>
        <v>1.32</v>
      </c>
      <c r="E1484">
        <f t="shared" si="47"/>
        <v>759.85810000000049</v>
      </c>
    </row>
    <row r="1485" spans="1:5">
      <c r="A1485" s="164">
        <v>30217</v>
      </c>
      <c r="B1485" s="164" t="s">
        <v>2904</v>
      </c>
      <c r="C1485" s="164" t="s">
        <v>2146</v>
      </c>
      <c r="D1485">
        <f t="shared" si="46"/>
        <v>1.8</v>
      </c>
      <c r="E1485">
        <f t="shared" si="47"/>
        <v>759.85810000000049</v>
      </c>
    </row>
    <row r="1486" spans="1:5">
      <c r="A1486" s="164">
        <v>30217</v>
      </c>
      <c r="B1486" s="164" t="s">
        <v>2904</v>
      </c>
      <c r="C1486" s="164" t="s">
        <v>2711</v>
      </c>
      <c r="D1486">
        <f t="shared" si="46"/>
        <v>7</v>
      </c>
      <c r="E1486">
        <f t="shared" si="47"/>
        <v>759.85810000000049</v>
      </c>
    </row>
    <row r="1487" spans="1:5">
      <c r="A1487" s="164">
        <v>30217</v>
      </c>
      <c r="B1487" s="164" t="s">
        <v>2904</v>
      </c>
      <c r="C1487" s="164" t="s">
        <v>2862</v>
      </c>
      <c r="D1487">
        <f t="shared" si="46"/>
        <v>0.84</v>
      </c>
      <c r="E1487">
        <f t="shared" si="47"/>
        <v>759.85810000000049</v>
      </c>
    </row>
    <row r="1488" spans="1:5">
      <c r="A1488" s="164">
        <v>30217</v>
      </c>
      <c r="B1488" s="164" t="s">
        <v>2904</v>
      </c>
      <c r="C1488" s="164" t="s">
        <v>1983</v>
      </c>
      <c r="D1488">
        <f t="shared" si="46"/>
        <v>3.36</v>
      </c>
      <c r="E1488">
        <f t="shared" si="47"/>
        <v>759.85810000000049</v>
      </c>
    </row>
    <row r="1489" spans="1:5">
      <c r="A1489" s="164">
        <v>30217</v>
      </c>
      <c r="B1489" s="164" t="s">
        <v>2904</v>
      </c>
      <c r="C1489" s="164" t="s">
        <v>2658</v>
      </c>
      <c r="D1489">
        <f t="shared" si="46"/>
        <v>3</v>
      </c>
      <c r="E1489">
        <f t="shared" si="47"/>
        <v>759.85810000000049</v>
      </c>
    </row>
    <row r="1490" spans="1:5">
      <c r="A1490" s="164">
        <v>30217</v>
      </c>
      <c r="B1490" s="164" t="s">
        <v>2904</v>
      </c>
      <c r="C1490" s="164" t="s">
        <v>2914</v>
      </c>
      <c r="D1490">
        <f t="shared" si="46"/>
        <v>10.92</v>
      </c>
      <c r="E1490">
        <f t="shared" si="47"/>
        <v>759.85810000000049</v>
      </c>
    </row>
    <row r="1491" spans="1:5">
      <c r="A1491" s="164">
        <v>30217</v>
      </c>
      <c r="B1491" s="164" t="s">
        <v>2904</v>
      </c>
      <c r="C1491" s="164" t="s">
        <v>2146</v>
      </c>
      <c r="D1491">
        <f t="shared" si="46"/>
        <v>1.8</v>
      </c>
      <c r="E1491">
        <f t="shared" si="47"/>
        <v>759.85810000000049</v>
      </c>
    </row>
    <row r="1492" spans="1:5">
      <c r="A1492" s="164">
        <v>30217</v>
      </c>
      <c r="B1492" s="164" t="s">
        <v>2904</v>
      </c>
      <c r="C1492" s="164" t="s">
        <v>2915</v>
      </c>
      <c r="D1492">
        <f t="shared" si="46"/>
        <v>3.24</v>
      </c>
      <c r="E1492">
        <f t="shared" si="47"/>
        <v>759.85810000000049</v>
      </c>
    </row>
    <row r="1493" spans="1:5">
      <c r="A1493" s="164">
        <v>30217</v>
      </c>
      <c r="B1493" s="164" t="s">
        <v>2904</v>
      </c>
      <c r="C1493" s="164" t="s">
        <v>2069</v>
      </c>
      <c r="D1493">
        <f t="shared" si="46"/>
        <v>0.48</v>
      </c>
      <c r="E1493">
        <f t="shared" si="47"/>
        <v>759.85810000000049</v>
      </c>
    </row>
    <row r="1494" spans="1:5">
      <c r="A1494" s="164">
        <v>30217</v>
      </c>
      <c r="B1494" s="164" t="s">
        <v>2904</v>
      </c>
      <c r="C1494" s="164" t="s">
        <v>2908</v>
      </c>
      <c r="D1494">
        <f t="shared" si="46"/>
        <v>1.92</v>
      </c>
      <c r="E1494">
        <f t="shared" si="47"/>
        <v>759.85810000000049</v>
      </c>
    </row>
    <row r="1495" spans="1:5">
      <c r="A1495" s="164">
        <v>30217</v>
      </c>
      <c r="B1495" s="164" t="s">
        <v>2904</v>
      </c>
      <c r="C1495" s="164" t="s">
        <v>2862</v>
      </c>
      <c r="D1495">
        <f t="shared" si="46"/>
        <v>0.84</v>
      </c>
      <c r="E1495">
        <f t="shared" si="47"/>
        <v>759.85810000000049</v>
      </c>
    </row>
    <row r="1496" spans="1:5">
      <c r="A1496" s="164">
        <v>30217</v>
      </c>
      <c r="B1496" s="164" t="s">
        <v>2904</v>
      </c>
      <c r="C1496" s="164" t="s">
        <v>2862</v>
      </c>
      <c r="D1496">
        <f t="shared" si="46"/>
        <v>0.84</v>
      </c>
      <c r="E1496">
        <f t="shared" si="47"/>
        <v>759.85810000000049</v>
      </c>
    </row>
    <row r="1497" spans="1:5">
      <c r="A1497" s="164">
        <v>30217</v>
      </c>
      <c r="B1497" s="164" t="s">
        <v>2904</v>
      </c>
      <c r="C1497" s="164" t="s">
        <v>2374</v>
      </c>
      <c r="D1497">
        <f t="shared" si="46"/>
        <v>1.32</v>
      </c>
      <c r="E1497">
        <f t="shared" si="47"/>
        <v>759.85810000000049</v>
      </c>
    </row>
    <row r="1498" spans="1:5">
      <c r="A1498" s="164">
        <v>30217</v>
      </c>
      <c r="B1498" s="164" t="s">
        <v>2904</v>
      </c>
      <c r="C1498" s="164" t="s">
        <v>2841</v>
      </c>
      <c r="D1498">
        <f t="shared" si="46"/>
        <v>0.6</v>
      </c>
      <c r="E1498">
        <f t="shared" si="47"/>
        <v>759.85810000000049</v>
      </c>
    </row>
    <row r="1499" spans="1:5">
      <c r="A1499" s="164">
        <v>30217</v>
      </c>
      <c r="B1499" s="164" t="s">
        <v>2904</v>
      </c>
      <c r="C1499" s="164" t="s">
        <v>2691</v>
      </c>
      <c r="D1499">
        <f t="shared" si="46"/>
        <v>10</v>
      </c>
      <c r="E1499">
        <f t="shared" si="47"/>
        <v>759.85810000000049</v>
      </c>
    </row>
    <row r="1500" spans="1:5">
      <c r="A1500" s="164">
        <v>30217</v>
      </c>
      <c r="B1500" s="164" t="s">
        <v>2904</v>
      </c>
      <c r="C1500" s="164" t="s">
        <v>2864</v>
      </c>
      <c r="D1500">
        <f t="shared" si="46"/>
        <v>9</v>
      </c>
      <c r="E1500">
        <f t="shared" si="47"/>
        <v>759.85810000000049</v>
      </c>
    </row>
    <row r="1501" spans="1:5">
      <c r="A1501" s="164">
        <v>30217</v>
      </c>
      <c r="B1501" s="164" t="s">
        <v>2904</v>
      </c>
      <c r="C1501" s="164" t="s">
        <v>1983</v>
      </c>
      <c r="D1501">
        <f t="shared" si="46"/>
        <v>3.36</v>
      </c>
      <c r="E1501">
        <f t="shared" si="47"/>
        <v>759.85810000000049</v>
      </c>
    </row>
    <row r="1502" spans="1:5">
      <c r="A1502" s="164">
        <v>30217</v>
      </c>
      <c r="B1502" s="164" t="s">
        <v>2904</v>
      </c>
      <c r="C1502" s="164" t="s">
        <v>2141</v>
      </c>
      <c r="D1502">
        <f t="shared" si="46"/>
        <v>0.96</v>
      </c>
      <c r="E1502">
        <f t="shared" si="47"/>
        <v>759.85810000000049</v>
      </c>
    </row>
    <row r="1503" spans="1:5">
      <c r="A1503" s="164">
        <v>30217</v>
      </c>
      <c r="B1503" s="164" t="s">
        <v>2904</v>
      </c>
      <c r="C1503" s="164" t="s">
        <v>2916</v>
      </c>
      <c r="D1503">
        <f t="shared" si="46"/>
        <v>7.26</v>
      </c>
      <c r="E1503">
        <f t="shared" si="47"/>
        <v>759.85810000000049</v>
      </c>
    </row>
    <row r="1504" spans="1:5">
      <c r="A1504" s="164">
        <v>30217</v>
      </c>
      <c r="B1504" s="164" t="s">
        <v>2904</v>
      </c>
      <c r="C1504" s="164" t="s">
        <v>2729</v>
      </c>
      <c r="D1504">
        <f t="shared" si="46"/>
        <v>1</v>
      </c>
      <c r="E1504">
        <f t="shared" si="47"/>
        <v>759.85810000000049</v>
      </c>
    </row>
    <row r="1505" spans="1:5">
      <c r="A1505" s="164">
        <v>30217</v>
      </c>
      <c r="B1505" s="164" t="s">
        <v>2904</v>
      </c>
      <c r="C1505" s="164" t="s">
        <v>2917</v>
      </c>
      <c r="D1505">
        <f t="shared" si="46"/>
        <v>9.36</v>
      </c>
      <c r="E1505">
        <f t="shared" si="47"/>
        <v>759.85810000000049</v>
      </c>
    </row>
    <row r="1506" spans="1:5">
      <c r="A1506" s="164">
        <v>30217</v>
      </c>
      <c r="B1506" s="164" t="s">
        <v>2904</v>
      </c>
      <c r="C1506" s="164" t="s">
        <v>2694</v>
      </c>
      <c r="D1506">
        <f t="shared" si="46"/>
        <v>4</v>
      </c>
      <c r="E1506">
        <f t="shared" si="47"/>
        <v>759.85810000000049</v>
      </c>
    </row>
    <row r="1507" spans="1:5">
      <c r="A1507" s="164">
        <v>30217</v>
      </c>
      <c r="B1507" s="164" t="s">
        <v>2904</v>
      </c>
      <c r="C1507" s="164" t="s">
        <v>2918</v>
      </c>
      <c r="D1507">
        <f t="shared" si="46"/>
        <v>2.04</v>
      </c>
      <c r="E1507">
        <f t="shared" si="47"/>
        <v>759.85810000000049</v>
      </c>
    </row>
    <row r="1508" spans="1:5">
      <c r="A1508" s="164">
        <v>30217</v>
      </c>
      <c r="B1508" s="164" t="s">
        <v>2904</v>
      </c>
      <c r="C1508" s="164" t="s">
        <v>2909</v>
      </c>
      <c r="D1508">
        <f t="shared" si="46"/>
        <v>1.08</v>
      </c>
      <c r="E1508">
        <f t="shared" si="47"/>
        <v>759.85810000000049</v>
      </c>
    </row>
    <row r="1509" spans="1:5">
      <c r="A1509" s="164">
        <v>30217</v>
      </c>
      <c r="B1509" s="164" t="s">
        <v>2904</v>
      </c>
      <c r="C1509" s="164" t="s">
        <v>2069</v>
      </c>
      <c r="D1509">
        <f t="shared" si="46"/>
        <v>0.48</v>
      </c>
      <c r="E1509">
        <f t="shared" si="47"/>
        <v>759.85810000000049</v>
      </c>
    </row>
    <row r="1510" spans="1:5">
      <c r="A1510" s="164">
        <v>30217</v>
      </c>
      <c r="B1510" s="164" t="s">
        <v>2904</v>
      </c>
      <c r="C1510" s="164" t="s">
        <v>2862</v>
      </c>
      <c r="D1510">
        <f t="shared" si="46"/>
        <v>0.84</v>
      </c>
      <c r="E1510">
        <f t="shared" si="47"/>
        <v>759.85810000000049</v>
      </c>
    </row>
    <row r="1511" spans="1:5">
      <c r="A1511" s="164">
        <v>30217</v>
      </c>
      <c r="B1511" s="164" t="s">
        <v>2904</v>
      </c>
      <c r="C1511" s="164" t="s">
        <v>2816</v>
      </c>
      <c r="D1511">
        <f t="shared" si="46"/>
        <v>0.36</v>
      </c>
      <c r="E1511">
        <f t="shared" si="47"/>
        <v>759.85810000000049</v>
      </c>
    </row>
    <row r="1512" spans="1:5">
      <c r="A1512" s="164">
        <v>30217</v>
      </c>
      <c r="B1512" s="164" t="s">
        <v>2904</v>
      </c>
      <c r="C1512" s="164" t="s">
        <v>2862</v>
      </c>
      <c r="D1512">
        <f t="shared" si="46"/>
        <v>0.84</v>
      </c>
      <c r="E1512">
        <f t="shared" si="47"/>
        <v>759.85810000000049</v>
      </c>
    </row>
    <row r="1513" spans="1:5">
      <c r="A1513" s="164">
        <v>30217</v>
      </c>
      <c r="B1513" s="164" t="s">
        <v>2904</v>
      </c>
      <c r="C1513" s="164" t="s">
        <v>2141</v>
      </c>
      <c r="D1513">
        <f t="shared" si="46"/>
        <v>0.96</v>
      </c>
      <c r="E1513">
        <f t="shared" si="47"/>
        <v>759.85810000000049</v>
      </c>
    </row>
    <row r="1514" spans="1:5">
      <c r="A1514" s="164">
        <v>30217</v>
      </c>
      <c r="B1514" s="164" t="s">
        <v>2904</v>
      </c>
      <c r="C1514" s="164" t="s">
        <v>2752</v>
      </c>
      <c r="D1514">
        <f t="shared" si="46"/>
        <v>5</v>
      </c>
      <c r="E1514">
        <f t="shared" si="47"/>
        <v>759.85810000000049</v>
      </c>
    </row>
    <row r="1515" spans="1:5">
      <c r="A1515" s="164">
        <v>30217</v>
      </c>
      <c r="B1515" s="164" t="s">
        <v>2904</v>
      </c>
      <c r="C1515" s="164" t="s">
        <v>1999</v>
      </c>
      <c r="D1515">
        <f t="shared" si="46"/>
        <v>2.4</v>
      </c>
      <c r="E1515">
        <f t="shared" si="47"/>
        <v>759.85810000000049</v>
      </c>
    </row>
    <row r="1516" spans="1:5">
      <c r="A1516" s="164">
        <v>30217</v>
      </c>
      <c r="B1516" s="164" t="s">
        <v>2904</v>
      </c>
      <c r="C1516" s="164" t="s">
        <v>1997</v>
      </c>
      <c r="D1516">
        <f t="shared" si="46"/>
        <v>0.24</v>
      </c>
      <c r="E1516">
        <f t="shared" si="47"/>
        <v>759.85810000000049</v>
      </c>
    </row>
    <row r="1517" spans="1:5">
      <c r="A1517" s="164">
        <v>30217</v>
      </c>
      <c r="B1517" s="164" t="s">
        <v>2904</v>
      </c>
      <c r="C1517" s="164" t="s">
        <v>2555</v>
      </c>
      <c r="D1517">
        <f t="shared" si="46"/>
        <v>6.72</v>
      </c>
      <c r="E1517">
        <f t="shared" si="47"/>
        <v>759.85810000000049</v>
      </c>
    </row>
    <row r="1518" spans="1:5">
      <c r="A1518" s="164">
        <v>30217</v>
      </c>
      <c r="B1518" s="164" t="s">
        <v>2904</v>
      </c>
      <c r="C1518" s="164" t="s">
        <v>2911</v>
      </c>
      <c r="D1518">
        <f t="shared" si="46"/>
        <v>2.2799999999999998</v>
      </c>
      <c r="E1518">
        <f t="shared" si="47"/>
        <v>759.85810000000049</v>
      </c>
    </row>
    <row r="1519" spans="1:5">
      <c r="A1519" s="164">
        <v>30217</v>
      </c>
      <c r="B1519" s="164" t="s">
        <v>2904</v>
      </c>
      <c r="C1519" s="164" t="s">
        <v>1997</v>
      </c>
      <c r="D1519">
        <f t="shared" si="46"/>
        <v>0.24</v>
      </c>
      <c r="E1519">
        <f t="shared" si="47"/>
        <v>759.85810000000049</v>
      </c>
    </row>
    <row r="1520" spans="1:5">
      <c r="A1520" s="164">
        <v>30217</v>
      </c>
      <c r="B1520" s="164" t="s">
        <v>2904</v>
      </c>
      <c r="C1520" s="164" t="s">
        <v>1983</v>
      </c>
      <c r="D1520">
        <f t="shared" si="46"/>
        <v>3.36</v>
      </c>
      <c r="E1520">
        <f t="shared" si="47"/>
        <v>759.85810000000049</v>
      </c>
    </row>
    <row r="1521" spans="1:5">
      <c r="A1521" s="164">
        <v>30217</v>
      </c>
      <c r="B1521" s="164" t="s">
        <v>2904</v>
      </c>
      <c r="C1521" s="164" t="s">
        <v>2862</v>
      </c>
      <c r="D1521">
        <f t="shared" si="46"/>
        <v>0.84</v>
      </c>
      <c r="E1521">
        <f t="shared" si="47"/>
        <v>759.85810000000049</v>
      </c>
    </row>
    <row r="1522" spans="1:5">
      <c r="A1522" s="164">
        <v>30217</v>
      </c>
      <c r="B1522" s="164" t="s">
        <v>2904</v>
      </c>
      <c r="C1522" s="164" t="s">
        <v>2524</v>
      </c>
      <c r="D1522">
        <f t="shared" si="46"/>
        <v>1.2</v>
      </c>
      <c r="E1522">
        <f t="shared" si="47"/>
        <v>759.85810000000049</v>
      </c>
    </row>
    <row r="1523" spans="1:5">
      <c r="A1523" s="164">
        <v>30217</v>
      </c>
      <c r="B1523" s="164" t="s">
        <v>2904</v>
      </c>
      <c r="C1523" s="164" t="s">
        <v>2146</v>
      </c>
      <c r="D1523">
        <f t="shared" si="46"/>
        <v>1.8</v>
      </c>
      <c r="E1523">
        <f t="shared" si="47"/>
        <v>759.85810000000049</v>
      </c>
    </row>
    <row r="1524" spans="1:5">
      <c r="A1524" s="164">
        <v>30217</v>
      </c>
      <c r="B1524" s="164" t="s">
        <v>2904</v>
      </c>
      <c r="C1524" s="164" t="s">
        <v>2909</v>
      </c>
      <c r="D1524">
        <f t="shared" si="46"/>
        <v>1.08</v>
      </c>
      <c r="E1524">
        <f t="shared" si="47"/>
        <v>759.85810000000049</v>
      </c>
    </row>
    <row r="1525" spans="1:5">
      <c r="A1525" s="164">
        <v>30217</v>
      </c>
      <c r="B1525" s="164" t="s">
        <v>2904</v>
      </c>
      <c r="C1525" s="164" t="s">
        <v>2820</v>
      </c>
      <c r="D1525">
        <f t="shared" si="46"/>
        <v>0.12</v>
      </c>
      <c r="E1525">
        <f t="shared" si="47"/>
        <v>759.85810000000049</v>
      </c>
    </row>
    <row r="1526" spans="1:5">
      <c r="A1526" s="164">
        <v>30217</v>
      </c>
      <c r="B1526" s="164" t="s">
        <v>2904</v>
      </c>
      <c r="C1526" s="164" t="s">
        <v>2915</v>
      </c>
      <c r="D1526">
        <f t="shared" si="46"/>
        <v>3.24</v>
      </c>
      <c r="E1526">
        <f t="shared" si="47"/>
        <v>759.85810000000049</v>
      </c>
    </row>
    <row r="1527" spans="1:5">
      <c r="A1527" s="164">
        <v>30217</v>
      </c>
      <c r="B1527" s="164" t="s">
        <v>2904</v>
      </c>
      <c r="C1527" s="164" t="s">
        <v>2816</v>
      </c>
      <c r="D1527">
        <f t="shared" si="46"/>
        <v>0.36</v>
      </c>
      <c r="E1527">
        <f t="shared" si="47"/>
        <v>759.85810000000049</v>
      </c>
    </row>
    <row r="1528" spans="1:5">
      <c r="A1528" s="164">
        <v>30217</v>
      </c>
      <c r="B1528" s="164" t="s">
        <v>2904</v>
      </c>
      <c r="C1528" s="164" t="s">
        <v>2711</v>
      </c>
      <c r="D1528">
        <f t="shared" si="46"/>
        <v>7</v>
      </c>
      <c r="E1528">
        <f t="shared" si="47"/>
        <v>759.85810000000049</v>
      </c>
    </row>
    <row r="1529" spans="1:5">
      <c r="A1529" s="164">
        <v>30217</v>
      </c>
      <c r="B1529" s="164" t="s">
        <v>2904</v>
      </c>
      <c r="C1529" s="164" t="s">
        <v>2909</v>
      </c>
      <c r="D1529">
        <f t="shared" si="46"/>
        <v>1.08</v>
      </c>
      <c r="E1529">
        <f t="shared" si="47"/>
        <v>759.85810000000049</v>
      </c>
    </row>
    <row r="1530" spans="1:5">
      <c r="A1530" s="164">
        <v>30217</v>
      </c>
      <c r="B1530" s="164" t="s">
        <v>2904</v>
      </c>
      <c r="C1530" s="164" t="s">
        <v>2862</v>
      </c>
      <c r="D1530">
        <f t="shared" si="46"/>
        <v>0.84</v>
      </c>
      <c r="E1530">
        <f t="shared" si="47"/>
        <v>759.85810000000049</v>
      </c>
    </row>
    <row r="1531" spans="1:5">
      <c r="A1531" s="164">
        <v>30217</v>
      </c>
      <c r="B1531" s="164" t="s">
        <v>2904</v>
      </c>
      <c r="C1531" s="164" t="s">
        <v>2919</v>
      </c>
      <c r="D1531">
        <f t="shared" si="46"/>
        <v>20.64</v>
      </c>
      <c r="E1531">
        <f t="shared" si="47"/>
        <v>759.85810000000049</v>
      </c>
    </row>
    <row r="1532" spans="1:5">
      <c r="A1532" s="164">
        <v>30217</v>
      </c>
      <c r="B1532" s="164" t="s">
        <v>2904</v>
      </c>
      <c r="C1532" s="164" t="s">
        <v>2862</v>
      </c>
      <c r="D1532">
        <f t="shared" si="46"/>
        <v>0.84</v>
      </c>
      <c r="E1532">
        <f t="shared" si="47"/>
        <v>759.85810000000049</v>
      </c>
    </row>
    <row r="1533" spans="1:5">
      <c r="A1533" s="164">
        <v>30217</v>
      </c>
      <c r="B1533" s="164" t="s">
        <v>2904</v>
      </c>
      <c r="C1533" s="164" t="s">
        <v>2524</v>
      </c>
      <c r="D1533">
        <f t="shared" si="46"/>
        <v>1.2</v>
      </c>
      <c r="E1533">
        <f t="shared" si="47"/>
        <v>759.85810000000049</v>
      </c>
    </row>
    <row r="1534" spans="1:5">
      <c r="A1534" s="164">
        <v>30217</v>
      </c>
      <c r="B1534" s="164" t="s">
        <v>2904</v>
      </c>
      <c r="C1534" s="164" t="s">
        <v>2920</v>
      </c>
      <c r="D1534">
        <f t="shared" si="46"/>
        <v>13.08</v>
      </c>
      <c r="E1534">
        <f t="shared" si="47"/>
        <v>759.85810000000049</v>
      </c>
    </row>
    <row r="1535" spans="1:5">
      <c r="A1535" s="164">
        <v>30217</v>
      </c>
      <c r="B1535" s="164" t="s">
        <v>2904</v>
      </c>
      <c r="C1535" s="164" t="s">
        <v>2921</v>
      </c>
      <c r="D1535">
        <f t="shared" si="46"/>
        <v>25.235099999999999</v>
      </c>
      <c r="E1535">
        <f t="shared" si="47"/>
        <v>759.85810000000049</v>
      </c>
    </row>
    <row r="1536" spans="1:5">
      <c r="A1536" s="164">
        <v>30217</v>
      </c>
      <c r="B1536" s="164" t="s">
        <v>2904</v>
      </c>
      <c r="C1536" s="164" t="s">
        <v>1983</v>
      </c>
      <c r="D1536">
        <f t="shared" si="46"/>
        <v>3.36</v>
      </c>
      <c r="E1536">
        <f t="shared" si="47"/>
        <v>759.85810000000049</v>
      </c>
    </row>
    <row r="1537" spans="1:5">
      <c r="A1537" s="164">
        <v>30217</v>
      </c>
      <c r="B1537" s="164" t="s">
        <v>2904</v>
      </c>
      <c r="C1537" s="164" t="s">
        <v>2841</v>
      </c>
      <c r="D1537">
        <f t="shared" si="46"/>
        <v>0.6</v>
      </c>
      <c r="E1537">
        <f t="shared" si="47"/>
        <v>759.85810000000049</v>
      </c>
    </row>
    <row r="1538" spans="1:5">
      <c r="A1538" s="164">
        <v>30217</v>
      </c>
      <c r="B1538" s="164" t="s">
        <v>2904</v>
      </c>
      <c r="C1538" s="164" t="s">
        <v>2024</v>
      </c>
      <c r="D1538">
        <f t="shared" si="46"/>
        <v>0.72</v>
      </c>
      <c r="E1538">
        <f t="shared" si="47"/>
        <v>759.85810000000049</v>
      </c>
    </row>
    <row r="1539" spans="1:5">
      <c r="A1539" s="164">
        <v>30217</v>
      </c>
      <c r="B1539" s="164" t="s">
        <v>2904</v>
      </c>
      <c r="C1539" s="164" t="s">
        <v>2922</v>
      </c>
      <c r="D1539">
        <f t="shared" si="46"/>
        <v>2.76</v>
      </c>
      <c r="E1539">
        <f t="shared" si="47"/>
        <v>759.85810000000049</v>
      </c>
    </row>
    <row r="1540" spans="1:5">
      <c r="A1540" s="164">
        <v>30217</v>
      </c>
      <c r="B1540" s="164" t="s">
        <v>2904</v>
      </c>
      <c r="C1540" s="164" t="s">
        <v>2141</v>
      </c>
      <c r="D1540">
        <f t="shared" si="46"/>
        <v>0.96</v>
      </c>
      <c r="E1540">
        <f t="shared" si="47"/>
        <v>759.85810000000049</v>
      </c>
    </row>
    <row r="1541" spans="1:5">
      <c r="A1541" s="164">
        <v>30217</v>
      </c>
      <c r="B1541" s="164" t="s">
        <v>2904</v>
      </c>
      <c r="C1541" s="164" t="s">
        <v>2146</v>
      </c>
      <c r="D1541">
        <f t="shared" si="46"/>
        <v>1.8</v>
      </c>
      <c r="E1541">
        <f t="shared" si="47"/>
        <v>759.85810000000049</v>
      </c>
    </row>
    <row r="1542" spans="1:5">
      <c r="A1542" s="164">
        <v>30217</v>
      </c>
      <c r="B1542" s="164" t="s">
        <v>2904</v>
      </c>
      <c r="C1542" s="164" t="s">
        <v>2374</v>
      </c>
      <c r="D1542">
        <f t="shared" ref="D1542:D1605" si="48">C1542/10000</f>
        <v>1.32</v>
      </c>
      <c r="E1542">
        <f t="shared" ref="E1542:E1605" si="49">SUMIF(A:A,A1542,D:D)</f>
        <v>759.85810000000049</v>
      </c>
    </row>
    <row r="1543" spans="1:5">
      <c r="A1543" s="164">
        <v>30217</v>
      </c>
      <c r="B1543" s="164" t="s">
        <v>2904</v>
      </c>
      <c r="C1543" s="164" t="s">
        <v>2669</v>
      </c>
      <c r="D1543">
        <f t="shared" si="48"/>
        <v>6</v>
      </c>
      <c r="E1543">
        <f t="shared" si="49"/>
        <v>759.85810000000049</v>
      </c>
    </row>
    <row r="1544" spans="1:5">
      <c r="A1544" s="164">
        <v>30217</v>
      </c>
      <c r="B1544" s="164" t="s">
        <v>2904</v>
      </c>
      <c r="C1544" s="164" t="s">
        <v>2923</v>
      </c>
      <c r="D1544">
        <f t="shared" si="48"/>
        <v>7.8</v>
      </c>
      <c r="E1544">
        <f t="shared" si="49"/>
        <v>759.85810000000049</v>
      </c>
    </row>
    <row r="1545" spans="1:5">
      <c r="A1545" s="164">
        <v>30217</v>
      </c>
      <c r="B1545" s="164" t="s">
        <v>2904</v>
      </c>
      <c r="C1545" s="164" t="s">
        <v>2069</v>
      </c>
      <c r="D1545">
        <f t="shared" si="48"/>
        <v>0.48</v>
      </c>
      <c r="E1545">
        <f t="shared" si="49"/>
        <v>759.85810000000049</v>
      </c>
    </row>
    <row r="1546" spans="1:5">
      <c r="A1546" s="164">
        <v>30217</v>
      </c>
      <c r="B1546" s="164" t="s">
        <v>2904</v>
      </c>
      <c r="C1546" s="164" t="s">
        <v>2909</v>
      </c>
      <c r="D1546">
        <f t="shared" si="48"/>
        <v>1.08</v>
      </c>
      <c r="E1546">
        <f t="shared" si="49"/>
        <v>759.85810000000049</v>
      </c>
    </row>
    <row r="1547" spans="1:5">
      <c r="A1547" s="164">
        <v>30217</v>
      </c>
      <c r="B1547" s="164" t="s">
        <v>2904</v>
      </c>
      <c r="C1547" s="164" t="s">
        <v>2658</v>
      </c>
      <c r="D1547">
        <f t="shared" si="48"/>
        <v>3</v>
      </c>
      <c r="E1547">
        <f t="shared" si="49"/>
        <v>759.85810000000049</v>
      </c>
    </row>
    <row r="1548" spans="1:5">
      <c r="A1548" s="164">
        <v>30217</v>
      </c>
      <c r="B1548" s="164" t="s">
        <v>2904</v>
      </c>
      <c r="C1548" s="164" t="s">
        <v>2711</v>
      </c>
      <c r="D1548">
        <f t="shared" si="48"/>
        <v>7</v>
      </c>
      <c r="E1548">
        <f t="shared" si="49"/>
        <v>759.85810000000049</v>
      </c>
    </row>
    <row r="1549" spans="1:5">
      <c r="A1549" s="164">
        <v>30217</v>
      </c>
      <c r="B1549" s="164" t="s">
        <v>2904</v>
      </c>
      <c r="C1549" s="164" t="s">
        <v>2752</v>
      </c>
      <c r="D1549">
        <f t="shared" si="48"/>
        <v>5</v>
      </c>
      <c r="E1549">
        <f t="shared" si="49"/>
        <v>759.85810000000049</v>
      </c>
    </row>
    <row r="1550" spans="1:5">
      <c r="A1550" s="164">
        <v>30217</v>
      </c>
      <c r="B1550" s="164" t="s">
        <v>2904</v>
      </c>
      <c r="C1550" s="164" t="s">
        <v>2752</v>
      </c>
      <c r="D1550">
        <f t="shared" si="48"/>
        <v>5</v>
      </c>
      <c r="E1550">
        <f t="shared" si="49"/>
        <v>759.85810000000049</v>
      </c>
    </row>
    <row r="1551" spans="1:5">
      <c r="A1551" s="164">
        <v>30217</v>
      </c>
      <c r="B1551" s="164" t="s">
        <v>2904</v>
      </c>
      <c r="C1551" s="164" t="s">
        <v>2908</v>
      </c>
      <c r="D1551">
        <f t="shared" si="48"/>
        <v>1.92</v>
      </c>
      <c r="E1551">
        <f t="shared" si="49"/>
        <v>759.85810000000049</v>
      </c>
    </row>
    <row r="1552" spans="1:5">
      <c r="A1552" s="164">
        <v>30217</v>
      </c>
      <c r="B1552" s="164" t="s">
        <v>2904</v>
      </c>
      <c r="C1552" s="164" t="s">
        <v>2024</v>
      </c>
      <c r="D1552">
        <f t="shared" si="48"/>
        <v>0.72</v>
      </c>
      <c r="E1552">
        <f t="shared" si="49"/>
        <v>759.85810000000049</v>
      </c>
    </row>
    <row r="1553" spans="1:5">
      <c r="A1553" s="164">
        <v>30217</v>
      </c>
      <c r="B1553" s="164" t="s">
        <v>2904</v>
      </c>
      <c r="C1553" s="164" t="s">
        <v>2069</v>
      </c>
      <c r="D1553">
        <f t="shared" si="48"/>
        <v>0.48</v>
      </c>
      <c r="E1553">
        <f t="shared" si="49"/>
        <v>759.85810000000049</v>
      </c>
    </row>
    <row r="1554" spans="1:5">
      <c r="A1554" s="164">
        <v>30217</v>
      </c>
      <c r="B1554" s="164" t="s">
        <v>2904</v>
      </c>
      <c r="C1554" s="164" t="s">
        <v>1909</v>
      </c>
      <c r="D1554">
        <f t="shared" si="48"/>
        <v>0</v>
      </c>
      <c r="E1554">
        <f t="shared" si="49"/>
        <v>759.85810000000049</v>
      </c>
    </row>
    <row r="1555" spans="1:5">
      <c r="A1555" s="164">
        <v>30217</v>
      </c>
      <c r="B1555" s="164" t="s">
        <v>2904</v>
      </c>
      <c r="C1555" s="164" t="s">
        <v>2907</v>
      </c>
      <c r="D1555">
        <f t="shared" si="48"/>
        <v>4.2</v>
      </c>
      <c r="E1555">
        <f t="shared" si="49"/>
        <v>759.85810000000049</v>
      </c>
    </row>
    <row r="1556" spans="1:5">
      <c r="A1556" s="164">
        <v>30217</v>
      </c>
      <c r="B1556" s="164" t="s">
        <v>2904</v>
      </c>
      <c r="C1556" s="164" t="s">
        <v>2918</v>
      </c>
      <c r="D1556">
        <f t="shared" si="48"/>
        <v>2.04</v>
      </c>
      <c r="E1556">
        <f t="shared" si="49"/>
        <v>759.85810000000049</v>
      </c>
    </row>
    <row r="1557" spans="1:5">
      <c r="A1557" s="164">
        <v>30217</v>
      </c>
      <c r="B1557" s="164" t="s">
        <v>2904</v>
      </c>
      <c r="C1557" s="164" t="s">
        <v>2841</v>
      </c>
      <c r="D1557">
        <f t="shared" si="48"/>
        <v>0.6</v>
      </c>
      <c r="E1557">
        <f t="shared" si="49"/>
        <v>759.85810000000049</v>
      </c>
    </row>
    <row r="1558" spans="1:5">
      <c r="A1558" s="164">
        <v>30217</v>
      </c>
      <c r="B1558" s="164" t="s">
        <v>2904</v>
      </c>
      <c r="C1558" s="164" t="s">
        <v>2809</v>
      </c>
      <c r="D1558">
        <f t="shared" si="48"/>
        <v>1.56</v>
      </c>
      <c r="E1558">
        <f t="shared" si="49"/>
        <v>759.85810000000049</v>
      </c>
    </row>
    <row r="1559" spans="1:5">
      <c r="A1559" s="164">
        <v>30217</v>
      </c>
      <c r="B1559" s="164" t="s">
        <v>2904</v>
      </c>
      <c r="C1559" s="164" t="s">
        <v>2918</v>
      </c>
      <c r="D1559">
        <f t="shared" si="48"/>
        <v>2.04</v>
      </c>
      <c r="E1559">
        <f t="shared" si="49"/>
        <v>759.85810000000049</v>
      </c>
    </row>
    <row r="1560" spans="1:5">
      <c r="A1560" s="164">
        <v>30217</v>
      </c>
      <c r="B1560" s="164" t="s">
        <v>2904</v>
      </c>
      <c r="C1560" s="164" t="s">
        <v>2658</v>
      </c>
      <c r="D1560">
        <f t="shared" si="48"/>
        <v>3</v>
      </c>
      <c r="E1560">
        <f t="shared" si="49"/>
        <v>759.85810000000049</v>
      </c>
    </row>
    <row r="1561" spans="1:5">
      <c r="A1561" s="164">
        <v>30217</v>
      </c>
      <c r="B1561" s="164" t="s">
        <v>2904</v>
      </c>
      <c r="C1561" s="164" t="s">
        <v>1997</v>
      </c>
      <c r="D1561">
        <f t="shared" si="48"/>
        <v>0.24</v>
      </c>
      <c r="E1561">
        <f t="shared" si="49"/>
        <v>759.85810000000049</v>
      </c>
    </row>
    <row r="1562" spans="1:5">
      <c r="A1562" s="164">
        <v>30217</v>
      </c>
      <c r="B1562" s="164" t="s">
        <v>2904</v>
      </c>
      <c r="C1562" s="164" t="s">
        <v>2154</v>
      </c>
      <c r="D1562">
        <f t="shared" si="48"/>
        <v>2.16</v>
      </c>
      <c r="E1562">
        <f t="shared" si="49"/>
        <v>759.85810000000049</v>
      </c>
    </row>
    <row r="1563" spans="1:5">
      <c r="A1563" s="164">
        <v>30217</v>
      </c>
      <c r="B1563" s="164" t="s">
        <v>2904</v>
      </c>
      <c r="C1563" s="164" t="s">
        <v>2841</v>
      </c>
      <c r="D1563">
        <f t="shared" si="48"/>
        <v>0.6</v>
      </c>
      <c r="E1563">
        <f t="shared" si="49"/>
        <v>759.85810000000049</v>
      </c>
    </row>
    <row r="1564" spans="1:5">
      <c r="A1564" s="164">
        <v>30217</v>
      </c>
      <c r="B1564" s="164" t="s">
        <v>2904</v>
      </c>
      <c r="C1564" s="164" t="s">
        <v>2864</v>
      </c>
      <c r="D1564">
        <f t="shared" si="48"/>
        <v>9</v>
      </c>
      <c r="E1564">
        <f t="shared" si="49"/>
        <v>759.85810000000049</v>
      </c>
    </row>
    <row r="1565" spans="1:5">
      <c r="A1565" s="164">
        <v>30217</v>
      </c>
      <c r="B1565" s="164" t="s">
        <v>2904</v>
      </c>
      <c r="C1565" s="164" t="s">
        <v>2924</v>
      </c>
      <c r="D1565">
        <f t="shared" si="48"/>
        <v>9.48</v>
      </c>
      <c r="E1565">
        <f t="shared" si="49"/>
        <v>759.85810000000049</v>
      </c>
    </row>
    <row r="1566" spans="1:5">
      <c r="A1566" s="164">
        <v>30217</v>
      </c>
      <c r="B1566" s="164" t="s">
        <v>2904</v>
      </c>
      <c r="C1566" s="164" t="s">
        <v>2154</v>
      </c>
      <c r="D1566">
        <f t="shared" si="48"/>
        <v>2.16</v>
      </c>
      <c r="E1566">
        <f t="shared" si="49"/>
        <v>759.85810000000049</v>
      </c>
    </row>
    <row r="1567" spans="1:5">
      <c r="A1567" s="164">
        <v>30217</v>
      </c>
      <c r="B1567" s="164" t="s">
        <v>2904</v>
      </c>
      <c r="C1567" s="164" t="s">
        <v>2816</v>
      </c>
      <c r="D1567">
        <f t="shared" si="48"/>
        <v>0.36</v>
      </c>
      <c r="E1567">
        <f t="shared" si="49"/>
        <v>759.85810000000049</v>
      </c>
    </row>
    <row r="1568" spans="1:5">
      <c r="A1568" s="164">
        <v>30217</v>
      </c>
      <c r="B1568" s="164" t="s">
        <v>2904</v>
      </c>
      <c r="C1568" s="164" t="s">
        <v>2731</v>
      </c>
      <c r="D1568">
        <f t="shared" si="48"/>
        <v>2</v>
      </c>
      <c r="E1568">
        <f t="shared" si="49"/>
        <v>759.85810000000049</v>
      </c>
    </row>
    <row r="1569" spans="1:5">
      <c r="A1569" s="164">
        <v>30217</v>
      </c>
      <c r="B1569" s="164" t="s">
        <v>2904</v>
      </c>
      <c r="C1569" s="164" t="s">
        <v>2146</v>
      </c>
      <c r="D1569">
        <f t="shared" si="48"/>
        <v>1.8</v>
      </c>
      <c r="E1569">
        <f t="shared" si="49"/>
        <v>759.85810000000049</v>
      </c>
    </row>
    <row r="1570" spans="1:5">
      <c r="A1570" s="164">
        <v>30217</v>
      </c>
      <c r="B1570" s="164" t="s">
        <v>2904</v>
      </c>
      <c r="C1570" s="164" t="s">
        <v>2146</v>
      </c>
      <c r="D1570">
        <f t="shared" si="48"/>
        <v>1.8</v>
      </c>
      <c r="E1570">
        <f t="shared" si="49"/>
        <v>759.85810000000049</v>
      </c>
    </row>
    <row r="1571" spans="1:5">
      <c r="A1571" s="164">
        <v>30217</v>
      </c>
      <c r="B1571" s="164" t="s">
        <v>2904</v>
      </c>
      <c r="C1571" s="164" t="s">
        <v>2752</v>
      </c>
      <c r="D1571">
        <f t="shared" si="48"/>
        <v>5</v>
      </c>
      <c r="E1571">
        <f t="shared" si="49"/>
        <v>759.85810000000049</v>
      </c>
    </row>
    <row r="1572" spans="1:5">
      <c r="A1572" s="164">
        <v>30217</v>
      </c>
      <c r="B1572" s="164" t="s">
        <v>2904</v>
      </c>
      <c r="C1572" s="164" t="s">
        <v>2925</v>
      </c>
      <c r="D1572">
        <f t="shared" si="48"/>
        <v>6.5</v>
      </c>
      <c r="E1572">
        <f t="shared" si="49"/>
        <v>759.85810000000049</v>
      </c>
    </row>
    <row r="1573" spans="1:5">
      <c r="A1573" s="164">
        <v>30217</v>
      </c>
      <c r="B1573" s="164" t="s">
        <v>2904</v>
      </c>
      <c r="C1573" s="164" t="s">
        <v>2816</v>
      </c>
      <c r="D1573">
        <f t="shared" si="48"/>
        <v>0.36</v>
      </c>
      <c r="E1573">
        <f t="shared" si="49"/>
        <v>759.85810000000049</v>
      </c>
    </row>
    <row r="1574" spans="1:5">
      <c r="A1574" s="164">
        <v>30217</v>
      </c>
      <c r="B1574" s="164" t="s">
        <v>2904</v>
      </c>
      <c r="C1574" s="164" t="s">
        <v>2157</v>
      </c>
      <c r="D1574">
        <f t="shared" si="48"/>
        <v>3.6</v>
      </c>
      <c r="E1574">
        <f t="shared" si="49"/>
        <v>759.85810000000049</v>
      </c>
    </row>
    <row r="1575" spans="1:5">
      <c r="A1575" s="164">
        <v>30217</v>
      </c>
      <c r="B1575" s="164" t="s">
        <v>2904</v>
      </c>
      <c r="C1575" s="164" t="s">
        <v>2809</v>
      </c>
      <c r="D1575">
        <f t="shared" si="48"/>
        <v>1.56</v>
      </c>
      <c r="E1575">
        <f t="shared" si="49"/>
        <v>759.85810000000049</v>
      </c>
    </row>
    <row r="1576" spans="1:5">
      <c r="A1576" s="164">
        <v>30217</v>
      </c>
      <c r="B1576" s="164" t="s">
        <v>2904</v>
      </c>
      <c r="C1576" s="164" t="s">
        <v>2640</v>
      </c>
      <c r="D1576">
        <f t="shared" si="48"/>
        <v>1.68</v>
      </c>
      <c r="E1576">
        <f t="shared" si="49"/>
        <v>759.85810000000049</v>
      </c>
    </row>
    <row r="1577" spans="1:5">
      <c r="A1577" s="164">
        <v>30217</v>
      </c>
      <c r="B1577" s="164" t="s">
        <v>2904</v>
      </c>
      <c r="C1577" s="164" t="s">
        <v>2100</v>
      </c>
      <c r="D1577">
        <f t="shared" si="48"/>
        <v>3.84</v>
      </c>
      <c r="E1577">
        <f t="shared" si="49"/>
        <v>759.85810000000049</v>
      </c>
    </row>
    <row r="1578" spans="1:5">
      <c r="A1578" s="164">
        <v>30217</v>
      </c>
      <c r="B1578" s="164" t="s">
        <v>2904</v>
      </c>
      <c r="C1578" s="164" t="s">
        <v>2841</v>
      </c>
      <c r="D1578">
        <f t="shared" si="48"/>
        <v>0.6</v>
      </c>
      <c r="E1578">
        <f t="shared" si="49"/>
        <v>759.85810000000049</v>
      </c>
    </row>
    <row r="1579" spans="1:5">
      <c r="A1579" s="164">
        <v>30217</v>
      </c>
      <c r="B1579" s="164" t="s">
        <v>2904</v>
      </c>
      <c r="C1579" s="164" t="s">
        <v>2816</v>
      </c>
      <c r="D1579">
        <f t="shared" si="48"/>
        <v>0.36</v>
      </c>
      <c r="E1579">
        <f t="shared" si="49"/>
        <v>759.85810000000049</v>
      </c>
    </row>
    <row r="1580" spans="1:5">
      <c r="A1580" s="164">
        <v>30217</v>
      </c>
      <c r="B1580" s="164" t="s">
        <v>2904</v>
      </c>
      <c r="C1580" s="164" t="s">
        <v>2524</v>
      </c>
      <c r="D1580">
        <f t="shared" si="48"/>
        <v>1.2</v>
      </c>
      <c r="E1580">
        <f t="shared" si="49"/>
        <v>759.85810000000049</v>
      </c>
    </row>
    <row r="1581" spans="1:5">
      <c r="A1581" s="164">
        <v>30217</v>
      </c>
      <c r="B1581" s="164" t="s">
        <v>2904</v>
      </c>
      <c r="C1581" s="164" t="s">
        <v>2640</v>
      </c>
      <c r="D1581">
        <f t="shared" si="48"/>
        <v>1.68</v>
      </c>
      <c r="E1581">
        <f t="shared" si="49"/>
        <v>759.85810000000049</v>
      </c>
    </row>
    <row r="1582" spans="1:5">
      <c r="A1582" s="164">
        <v>30217</v>
      </c>
      <c r="B1582" s="164" t="s">
        <v>2904</v>
      </c>
      <c r="C1582" s="164" t="s">
        <v>2024</v>
      </c>
      <c r="D1582">
        <f t="shared" si="48"/>
        <v>0.72</v>
      </c>
      <c r="E1582">
        <f t="shared" si="49"/>
        <v>759.85810000000049</v>
      </c>
    </row>
    <row r="1583" spans="1:5">
      <c r="A1583" s="164">
        <v>30217</v>
      </c>
      <c r="B1583" s="164" t="s">
        <v>2904</v>
      </c>
      <c r="C1583" s="164" t="s">
        <v>2926</v>
      </c>
      <c r="D1583">
        <f t="shared" si="48"/>
        <v>66.48</v>
      </c>
      <c r="E1583">
        <f t="shared" si="49"/>
        <v>759.85810000000049</v>
      </c>
    </row>
    <row r="1584" spans="1:5">
      <c r="A1584" s="164">
        <v>30217</v>
      </c>
      <c r="B1584" s="164" t="s">
        <v>2904</v>
      </c>
      <c r="C1584" s="164" t="s">
        <v>2906</v>
      </c>
      <c r="D1584">
        <f t="shared" si="48"/>
        <v>2.88</v>
      </c>
      <c r="E1584">
        <f t="shared" si="49"/>
        <v>759.85810000000049</v>
      </c>
    </row>
    <row r="1585" spans="1:5">
      <c r="A1585" s="164">
        <v>30217</v>
      </c>
      <c r="B1585" s="164" t="s">
        <v>2904</v>
      </c>
      <c r="C1585" s="164" t="s">
        <v>2554</v>
      </c>
      <c r="D1585">
        <f t="shared" si="48"/>
        <v>6.24</v>
      </c>
      <c r="E1585">
        <f t="shared" si="49"/>
        <v>759.85810000000049</v>
      </c>
    </row>
    <row r="1586" spans="1:5">
      <c r="A1586" s="164">
        <v>30217</v>
      </c>
      <c r="B1586" s="164" t="s">
        <v>2904</v>
      </c>
      <c r="C1586" s="164" t="s">
        <v>2909</v>
      </c>
      <c r="D1586">
        <f t="shared" si="48"/>
        <v>1.08</v>
      </c>
      <c r="E1586">
        <f t="shared" si="49"/>
        <v>759.85810000000049</v>
      </c>
    </row>
    <row r="1587" spans="1:5">
      <c r="A1587" s="164">
        <v>30217</v>
      </c>
      <c r="B1587" s="164" t="s">
        <v>2904</v>
      </c>
      <c r="C1587" s="164" t="s">
        <v>2909</v>
      </c>
      <c r="D1587">
        <f t="shared" si="48"/>
        <v>1.08</v>
      </c>
      <c r="E1587">
        <f t="shared" si="49"/>
        <v>759.85810000000049</v>
      </c>
    </row>
    <row r="1588" spans="1:5">
      <c r="A1588" s="164">
        <v>30217</v>
      </c>
      <c r="B1588" s="164" t="s">
        <v>2904</v>
      </c>
      <c r="C1588" s="164" t="s">
        <v>2927</v>
      </c>
      <c r="D1588">
        <f t="shared" si="48"/>
        <v>16.2</v>
      </c>
      <c r="E1588">
        <f t="shared" si="49"/>
        <v>759.85810000000049</v>
      </c>
    </row>
    <row r="1589" spans="1:5">
      <c r="A1589" s="164">
        <v>30217</v>
      </c>
      <c r="B1589" s="164" t="s">
        <v>2904</v>
      </c>
      <c r="C1589" s="164" t="s">
        <v>1983</v>
      </c>
      <c r="D1589">
        <f t="shared" si="48"/>
        <v>3.36</v>
      </c>
      <c r="E1589">
        <f t="shared" si="49"/>
        <v>759.85810000000049</v>
      </c>
    </row>
    <row r="1590" spans="1:5">
      <c r="A1590" s="164">
        <v>30217</v>
      </c>
      <c r="B1590" s="164" t="s">
        <v>2904</v>
      </c>
      <c r="C1590" s="164" t="s">
        <v>2069</v>
      </c>
      <c r="D1590">
        <f t="shared" si="48"/>
        <v>0.48</v>
      </c>
      <c r="E1590">
        <f t="shared" si="49"/>
        <v>759.85810000000049</v>
      </c>
    </row>
    <row r="1591" spans="1:5">
      <c r="A1591" s="164">
        <v>30217</v>
      </c>
      <c r="B1591" s="164" t="s">
        <v>2904</v>
      </c>
      <c r="C1591" s="164" t="s">
        <v>2918</v>
      </c>
      <c r="D1591">
        <f t="shared" si="48"/>
        <v>2.04</v>
      </c>
      <c r="E1591">
        <f t="shared" si="49"/>
        <v>759.85810000000049</v>
      </c>
    </row>
    <row r="1592" spans="1:5">
      <c r="A1592" s="164">
        <v>30217</v>
      </c>
      <c r="B1592" s="164" t="s">
        <v>2904</v>
      </c>
      <c r="C1592" s="164" t="s">
        <v>2816</v>
      </c>
      <c r="D1592">
        <f t="shared" si="48"/>
        <v>0.36</v>
      </c>
      <c r="E1592">
        <f t="shared" si="49"/>
        <v>759.85810000000049</v>
      </c>
    </row>
    <row r="1593" spans="1:5">
      <c r="A1593" s="164">
        <v>30217</v>
      </c>
      <c r="B1593" s="164" t="s">
        <v>2904</v>
      </c>
      <c r="C1593" s="164" t="s">
        <v>2913</v>
      </c>
      <c r="D1593">
        <f t="shared" si="48"/>
        <v>4.4400000000000004</v>
      </c>
      <c r="E1593">
        <f t="shared" si="49"/>
        <v>759.85810000000049</v>
      </c>
    </row>
    <row r="1594" spans="1:5">
      <c r="A1594" s="164">
        <v>30217</v>
      </c>
      <c r="B1594" s="164" t="s">
        <v>2904</v>
      </c>
      <c r="C1594" s="164" t="s">
        <v>2816</v>
      </c>
      <c r="D1594">
        <f t="shared" si="48"/>
        <v>0.36</v>
      </c>
      <c r="E1594">
        <f t="shared" si="49"/>
        <v>759.85810000000049</v>
      </c>
    </row>
    <row r="1595" spans="1:5">
      <c r="A1595" s="164">
        <v>30217</v>
      </c>
      <c r="B1595" s="164" t="s">
        <v>2904</v>
      </c>
      <c r="C1595" s="164" t="s">
        <v>2745</v>
      </c>
      <c r="D1595">
        <f t="shared" si="48"/>
        <v>8</v>
      </c>
      <c r="E1595">
        <f t="shared" si="49"/>
        <v>759.85810000000049</v>
      </c>
    </row>
    <row r="1596" spans="1:5">
      <c r="A1596" s="164">
        <v>30217</v>
      </c>
      <c r="B1596" s="164" t="s">
        <v>2904</v>
      </c>
      <c r="C1596" s="164" t="s">
        <v>2928</v>
      </c>
      <c r="D1596">
        <f t="shared" si="48"/>
        <v>9.5</v>
      </c>
      <c r="E1596">
        <f t="shared" si="49"/>
        <v>759.85810000000049</v>
      </c>
    </row>
    <row r="1597" spans="1:5">
      <c r="A1597" s="164">
        <v>30217</v>
      </c>
      <c r="B1597" s="164" t="s">
        <v>2904</v>
      </c>
      <c r="C1597" s="164" t="s">
        <v>2691</v>
      </c>
      <c r="D1597">
        <f t="shared" si="48"/>
        <v>10</v>
      </c>
      <c r="E1597">
        <f t="shared" si="49"/>
        <v>759.85810000000049</v>
      </c>
    </row>
    <row r="1598" spans="1:5">
      <c r="A1598" s="164">
        <v>30217</v>
      </c>
      <c r="B1598" s="164" t="s">
        <v>2904</v>
      </c>
      <c r="C1598" s="164" t="s">
        <v>2691</v>
      </c>
      <c r="D1598">
        <f t="shared" si="48"/>
        <v>10</v>
      </c>
      <c r="E1598">
        <f t="shared" si="49"/>
        <v>759.85810000000049</v>
      </c>
    </row>
    <row r="1599" spans="1:5">
      <c r="A1599" s="164">
        <v>30217</v>
      </c>
      <c r="B1599" s="164" t="s">
        <v>2904</v>
      </c>
      <c r="C1599" s="164" t="s">
        <v>2929</v>
      </c>
      <c r="D1599">
        <f t="shared" si="48"/>
        <v>7.44</v>
      </c>
      <c r="E1599">
        <f t="shared" si="49"/>
        <v>759.85810000000049</v>
      </c>
    </row>
    <row r="1600" spans="1:5">
      <c r="A1600" s="164">
        <v>30217</v>
      </c>
      <c r="B1600" s="164" t="s">
        <v>2904</v>
      </c>
      <c r="C1600" s="164" t="s">
        <v>2908</v>
      </c>
      <c r="D1600">
        <f t="shared" si="48"/>
        <v>1.92</v>
      </c>
      <c r="E1600">
        <f t="shared" si="49"/>
        <v>759.85810000000049</v>
      </c>
    </row>
    <row r="1601" spans="1:5">
      <c r="A1601" s="164">
        <v>30217</v>
      </c>
      <c r="B1601" s="164" t="s">
        <v>2904</v>
      </c>
      <c r="C1601" s="164" t="s">
        <v>2374</v>
      </c>
      <c r="D1601">
        <f t="shared" si="48"/>
        <v>1.32</v>
      </c>
      <c r="E1601">
        <f t="shared" si="49"/>
        <v>759.85810000000049</v>
      </c>
    </row>
    <row r="1602" spans="1:5">
      <c r="A1602" s="164">
        <v>30217</v>
      </c>
      <c r="B1602" s="164" t="s">
        <v>2904</v>
      </c>
      <c r="C1602" s="164" t="s">
        <v>2640</v>
      </c>
      <c r="D1602">
        <f t="shared" si="48"/>
        <v>1.68</v>
      </c>
      <c r="E1602">
        <f t="shared" si="49"/>
        <v>759.85810000000049</v>
      </c>
    </row>
    <row r="1603" spans="1:5">
      <c r="A1603" s="164">
        <v>30217</v>
      </c>
      <c r="B1603" s="164" t="s">
        <v>2904</v>
      </c>
      <c r="C1603" s="164" t="s">
        <v>1909</v>
      </c>
      <c r="D1603">
        <f t="shared" si="48"/>
        <v>0</v>
      </c>
      <c r="E1603">
        <f t="shared" si="49"/>
        <v>759.85810000000049</v>
      </c>
    </row>
    <row r="1604" spans="1:5">
      <c r="A1604" s="164">
        <v>30217</v>
      </c>
      <c r="B1604" s="164" t="s">
        <v>2904</v>
      </c>
      <c r="C1604" s="164" t="s">
        <v>1909</v>
      </c>
      <c r="D1604">
        <f t="shared" si="48"/>
        <v>0</v>
      </c>
      <c r="E1604">
        <f t="shared" si="49"/>
        <v>759.85810000000049</v>
      </c>
    </row>
    <row r="1605" spans="1:5">
      <c r="A1605" s="164">
        <v>30217</v>
      </c>
      <c r="B1605" s="164" t="s">
        <v>2904</v>
      </c>
      <c r="C1605" s="164" t="s">
        <v>2731</v>
      </c>
      <c r="D1605">
        <f t="shared" si="48"/>
        <v>2</v>
      </c>
      <c r="E1605">
        <f t="shared" si="49"/>
        <v>759.85810000000049</v>
      </c>
    </row>
    <row r="1606" spans="1:5">
      <c r="A1606" s="164">
        <v>30217</v>
      </c>
      <c r="B1606" s="164" t="s">
        <v>2904</v>
      </c>
      <c r="C1606" s="164" t="s">
        <v>2820</v>
      </c>
      <c r="D1606">
        <f t="shared" ref="D1606:D1669" si="50">C1606/10000</f>
        <v>0.12</v>
      </c>
      <c r="E1606">
        <f t="shared" ref="E1606:E1669" si="51">SUMIF(A:A,A1606,D:D)</f>
        <v>759.85810000000049</v>
      </c>
    </row>
    <row r="1607" spans="1:5">
      <c r="A1607" s="164">
        <v>30217</v>
      </c>
      <c r="B1607" s="164" t="s">
        <v>2904</v>
      </c>
      <c r="C1607" s="164" t="s">
        <v>2816</v>
      </c>
      <c r="D1607">
        <f t="shared" si="50"/>
        <v>0.36</v>
      </c>
      <c r="E1607">
        <f t="shared" si="51"/>
        <v>759.85810000000049</v>
      </c>
    </row>
    <row r="1608" spans="1:5">
      <c r="A1608" s="164">
        <v>30217</v>
      </c>
      <c r="B1608" s="164" t="s">
        <v>2904</v>
      </c>
      <c r="C1608" s="164" t="s">
        <v>2862</v>
      </c>
      <c r="D1608">
        <f t="shared" si="50"/>
        <v>0.84</v>
      </c>
      <c r="E1608">
        <f t="shared" si="51"/>
        <v>759.85810000000049</v>
      </c>
    </row>
    <row r="1609" spans="1:5">
      <c r="A1609" s="164">
        <v>30217</v>
      </c>
      <c r="B1609" s="164" t="s">
        <v>2904</v>
      </c>
      <c r="C1609" s="164" t="s">
        <v>2374</v>
      </c>
      <c r="D1609">
        <f t="shared" si="50"/>
        <v>1.32</v>
      </c>
      <c r="E1609">
        <f t="shared" si="51"/>
        <v>759.85810000000049</v>
      </c>
    </row>
    <row r="1610" spans="1:5">
      <c r="A1610" s="164">
        <v>30217</v>
      </c>
      <c r="B1610" s="164" t="s">
        <v>2904</v>
      </c>
      <c r="C1610" s="164" t="s">
        <v>2930</v>
      </c>
      <c r="D1610">
        <f t="shared" si="50"/>
        <v>18.96</v>
      </c>
      <c r="E1610">
        <f t="shared" si="51"/>
        <v>759.85810000000049</v>
      </c>
    </row>
    <row r="1611" spans="1:5">
      <c r="A1611" s="164">
        <v>30217</v>
      </c>
      <c r="B1611" s="164" t="s">
        <v>2904</v>
      </c>
      <c r="C1611" s="164" t="s">
        <v>2154</v>
      </c>
      <c r="D1611">
        <f t="shared" si="50"/>
        <v>2.16</v>
      </c>
      <c r="E1611">
        <f t="shared" si="51"/>
        <v>759.85810000000049</v>
      </c>
    </row>
    <row r="1612" spans="1:5">
      <c r="A1612" s="164">
        <v>30217</v>
      </c>
      <c r="B1612" s="164" t="s">
        <v>2904</v>
      </c>
      <c r="C1612" s="164" t="s">
        <v>2931</v>
      </c>
      <c r="D1612">
        <f t="shared" si="50"/>
        <v>6.96</v>
      </c>
      <c r="E1612">
        <f t="shared" si="51"/>
        <v>759.85810000000049</v>
      </c>
    </row>
    <row r="1613" spans="1:5">
      <c r="A1613" s="164">
        <v>30217</v>
      </c>
      <c r="B1613" s="164" t="s">
        <v>2904</v>
      </c>
      <c r="C1613" s="164" t="s">
        <v>2922</v>
      </c>
      <c r="D1613">
        <f t="shared" si="50"/>
        <v>2.76</v>
      </c>
      <c r="E1613">
        <f t="shared" si="51"/>
        <v>759.85810000000049</v>
      </c>
    </row>
    <row r="1614" spans="1:5">
      <c r="A1614" s="164">
        <v>30217</v>
      </c>
      <c r="B1614" s="164" t="s">
        <v>2904</v>
      </c>
      <c r="C1614" s="164" t="s">
        <v>2908</v>
      </c>
      <c r="D1614">
        <f t="shared" si="50"/>
        <v>1.92</v>
      </c>
      <c r="E1614">
        <f t="shared" si="51"/>
        <v>759.85810000000049</v>
      </c>
    </row>
    <row r="1615" spans="1:5">
      <c r="A1615" s="164">
        <v>30217</v>
      </c>
      <c r="B1615" s="164" t="s">
        <v>2904</v>
      </c>
      <c r="C1615" s="164" t="s">
        <v>2820</v>
      </c>
      <c r="D1615">
        <f t="shared" si="50"/>
        <v>0.12</v>
      </c>
      <c r="E1615">
        <f t="shared" si="51"/>
        <v>759.85810000000049</v>
      </c>
    </row>
    <row r="1616" spans="1:5">
      <c r="A1616" s="164">
        <v>30217</v>
      </c>
      <c r="B1616" s="164" t="s">
        <v>2904</v>
      </c>
      <c r="C1616" s="164" t="s">
        <v>2729</v>
      </c>
      <c r="D1616">
        <f t="shared" si="50"/>
        <v>1</v>
      </c>
      <c r="E1616">
        <f t="shared" si="51"/>
        <v>759.85810000000049</v>
      </c>
    </row>
    <row r="1617" spans="1:5">
      <c r="A1617" s="164">
        <v>30217</v>
      </c>
      <c r="B1617" s="164" t="s">
        <v>2904</v>
      </c>
      <c r="C1617" s="164" t="s">
        <v>2691</v>
      </c>
      <c r="D1617">
        <f t="shared" si="50"/>
        <v>10</v>
      </c>
      <c r="E1617">
        <f t="shared" si="51"/>
        <v>759.85810000000049</v>
      </c>
    </row>
    <row r="1618" spans="1:5">
      <c r="A1618" s="164">
        <v>30217</v>
      </c>
      <c r="B1618" s="164" t="s">
        <v>2904</v>
      </c>
      <c r="C1618" s="164" t="s">
        <v>2752</v>
      </c>
      <c r="D1618">
        <f t="shared" si="50"/>
        <v>5</v>
      </c>
      <c r="E1618">
        <f t="shared" si="51"/>
        <v>759.85810000000049</v>
      </c>
    </row>
    <row r="1619" spans="1:5">
      <c r="A1619" s="164">
        <v>30217</v>
      </c>
      <c r="B1619" s="164" t="s">
        <v>2904</v>
      </c>
      <c r="C1619" s="164" t="s">
        <v>2932</v>
      </c>
      <c r="D1619">
        <f t="shared" si="50"/>
        <v>35.567999999999998</v>
      </c>
      <c r="E1619">
        <f t="shared" si="51"/>
        <v>759.85810000000049</v>
      </c>
    </row>
    <row r="1620" spans="1:5">
      <c r="A1620" s="164">
        <v>30217</v>
      </c>
      <c r="B1620" s="164" t="s">
        <v>2904</v>
      </c>
      <c r="C1620" s="164" t="s">
        <v>2658</v>
      </c>
      <c r="D1620">
        <f t="shared" si="50"/>
        <v>3</v>
      </c>
      <c r="E1620">
        <f t="shared" si="51"/>
        <v>759.85810000000049</v>
      </c>
    </row>
    <row r="1621" spans="1:5">
      <c r="A1621" s="164">
        <v>30217</v>
      </c>
      <c r="B1621" s="164" t="s">
        <v>2904</v>
      </c>
      <c r="C1621" s="164" t="s">
        <v>2864</v>
      </c>
      <c r="D1621">
        <f t="shared" si="50"/>
        <v>9</v>
      </c>
      <c r="E1621">
        <f t="shared" si="51"/>
        <v>759.85810000000049</v>
      </c>
    </row>
    <row r="1622" spans="1:5">
      <c r="A1622" s="164">
        <v>30217</v>
      </c>
      <c r="B1622" s="164" t="s">
        <v>2904</v>
      </c>
      <c r="C1622" s="164" t="s">
        <v>2711</v>
      </c>
      <c r="D1622">
        <f t="shared" si="50"/>
        <v>7</v>
      </c>
      <c r="E1622">
        <f t="shared" si="51"/>
        <v>759.85810000000049</v>
      </c>
    </row>
    <row r="1623" spans="1:5">
      <c r="A1623" s="164">
        <v>30217</v>
      </c>
      <c r="B1623" s="164" t="s">
        <v>2904</v>
      </c>
      <c r="C1623" s="164" t="s">
        <v>2803</v>
      </c>
      <c r="D1623">
        <f t="shared" si="50"/>
        <v>7.5</v>
      </c>
      <c r="E1623">
        <f t="shared" si="51"/>
        <v>759.85810000000049</v>
      </c>
    </row>
    <row r="1624" spans="1:5">
      <c r="A1624" s="164">
        <v>30217</v>
      </c>
      <c r="B1624" s="164" t="s">
        <v>2904</v>
      </c>
      <c r="C1624" s="164" t="s">
        <v>2933</v>
      </c>
      <c r="D1624">
        <f t="shared" si="50"/>
        <v>1.175</v>
      </c>
      <c r="E1624">
        <f t="shared" si="51"/>
        <v>759.85810000000049</v>
      </c>
    </row>
    <row r="1625" spans="1:5">
      <c r="A1625" s="164">
        <v>30217</v>
      </c>
      <c r="B1625" s="164" t="s">
        <v>2904</v>
      </c>
      <c r="C1625" s="164" t="s">
        <v>2691</v>
      </c>
      <c r="D1625">
        <f t="shared" si="50"/>
        <v>10</v>
      </c>
      <c r="E1625">
        <f t="shared" si="51"/>
        <v>759.85810000000049</v>
      </c>
    </row>
    <row r="1626" spans="1:5">
      <c r="A1626" s="164">
        <v>30217</v>
      </c>
      <c r="B1626" s="164" t="s">
        <v>2904</v>
      </c>
      <c r="C1626" s="164" t="s">
        <v>2934</v>
      </c>
      <c r="D1626">
        <f t="shared" si="50"/>
        <v>5.16</v>
      </c>
      <c r="E1626">
        <f t="shared" si="51"/>
        <v>759.85810000000049</v>
      </c>
    </row>
    <row r="1627" spans="1:5">
      <c r="A1627" s="164">
        <v>30217</v>
      </c>
      <c r="B1627" s="164" t="s">
        <v>2904</v>
      </c>
      <c r="C1627" s="164" t="s">
        <v>2935</v>
      </c>
      <c r="D1627">
        <f t="shared" si="50"/>
        <v>7.68</v>
      </c>
      <c r="E1627">
        <f t="shared" si="51"/>
        <v>759.85810000000049</v>
      </c>
    </row>
    <row r="1628" spans="1:5">
      <c r="A1628" s="164">
        <v>30217</v>
      </c>
      <c r="B1628" s="164" t="s">
        <v>2904</v>
      </c>
      <c r="C1628" s="164" t="s">
        <v>2936</v>
      </c>
      <c r="D1628">
        <f t="shared" si="50"/>
        <v>3.7</v>
      </c>
      <c r="E1628">
        <f t="shared" si="51"/>
        <v>759.85810000000049</v>
      </c>
    </row>
    <row r="1629" spans="1:5">
      <c r="A1629" s="164">
        <v>30217</v>
      </c>
      <c r="B1629" s="164" t="s">
        <v>2904</v>
      </c>
      <c r="C1629" s="164" t="s">
        <v>2731</v>
      </c>
      <c r="D1629">
        <f t="shared" si="50"/>
        <v>2</v>
      </c>
      <c r="E1629">
        <f t="shared" si="51"/>
        <v>759.85810000000049</v>
      </c>
    </row>
    <row r="1630" spans="1:5">
      <c r="A1630" s="164">
        <v>30217</v>
      </c>
      <c r="B1630" s="164" t="s">
        <v>2904</v>
      </c>
      <c r="C1630" s="164" t="s">
        <v>2898</v>
      </c>
      <c r="D1630">
        <f t="shared" si="50"/>
        <v>5.5</v>
      </c>
      <c r="E1630">
        <f t="shared" si="51"/>
        <v>759.85810000000049</v>
      </c>
    </row>
    <row r="1631" spans="1:5">
      <c r="A1631" s="164">
        <v>30217</v>
      </c>
      <c r="B1631" s="164" t="s">
        <v>2904</v>
      </c>
      <c r="C1631" s="164" t="s">
        <v>2691</v>
      </c>
      <c r="D1631">
        <f t="shared" si="50"/>
        <v>10</v>
      </c>
      <c r="E1631">
        <f t="shared" si="51"/>
        <v>759.85810000000049</v>
      </c>
    </row>
    <row r="1632" spans="1:5">
      <c r="A1632" s="164">
        <v>30217</v>
      </c>
      <c r="B1632" s="164" t="s">
        <v>2904</v>
      </c>
      <c r="C1632" s="164" t="s">
        <v>2554</v>
      </c>
      <c r="D1632">
        <f t="shared" si="50"/>
        <v>6.24</v>
      </c>
      <c r="E1632">
        <f t="shared" si="51"/>
        <v>759.85810000000049</v>
      </c>
    </row>
    <row r="1633" spans="1:5">
      <c r="A1633" s="164">
        <v>30217</v>
      </c>
      <c r="B1633" s="164" t="s">
        <v>2904</v>
      </c>
      <c r="C1633" s="164" t="s">
        <v>2937</v>
      </c>
      <c r="D1633">
        <f t="shared" si="50"/>
        <v>6.48</v>
      </c>
      <c r="E1633">
        <f t="shared" si="51"/>
        <v>759.85810000000049</v>
      </c>
    </row>
    <row r="1634" spans="1:5">
      <c r="A1634" s="164">
        <v>30217</v>
      </c>
      <c r="B1634" s="164" t="s">
        <v>2904</v>
      </c>
      <c r="C1634" s="164" t="s">
        <v>2938</v>
      </c>
      <c r="D1634">
        <f t="shared" si="50"/>
        <v>4.08</v>
      </c>
      <c r="E1634">
        <f t="shared" si="51"/>
        <v>759.85810000000049</v>
      </c>
    </row>
    <row r="1635" spans="1:5">
      <c r="A1635" s="164">
        <v>30217</v>
      </c>
      <c r="B1635" s="164" t="s">
        <v>2904</v>
      </c>
      <c r="C1635" s="164" t="s">
        <v>2809</v>
      </c>
      <c r="D1635">
        <f t="shared" si="50"/>
        <v>1.56</v>
      </c>
      <c r="E1635">
        <f t="shared" si="51"/>
        <v>759.85810000000049</v>
      </c>
    </row>
    <row r="1636" spans="1:5">
      <c r="A1636" s="164">
        <v>30217</v>
      </c>
      <c r="B1636" s="164" t="s">
        <v>2904</v>
      </c>
      <c r="C1636" s="164" t="s">
        <v>2939</v>
      </c>
      <c r="D1636">
        <f t="shared" si="50"/>
        <v>4.68</v>
      </c>
      <c r="E1636">
        <f t="shared" si="51"/>
        <v>759.85810000000049</v>
      </c>
    </row>
    <row r="1637" spans="1:5">
      <c r="A1637" s="164">
        <v>30217</v>
      </c>
      <c r="B1637" s="164" t="s">
        <v>2904</v>
      </c>
      <c r="C1637" s="164" t="s">
        <v>2912</v>
      </c>
      <c r="D1637">
        <f t="shared" si="50"/>
        <v>2.52</v>
      </c>
      <c r="E1637">
        <f t="shared" si="51"/>
        <v>759.85810000000049</v>
      </c>
    </row>
    <row r="1638" spans="1:5">
      <c r="A1638" s="164">
        <v>30217</v>
      </c>
      <c r="B1638" s="164" t="s">
        <v>2904</v>
      </c>
      <c r="C1638" s="164" t="s">
        <v>2906</v>
      </c>
      <c r="D1638">
        <f t="shared" si="50"/>
        <v>2.88</v>
      </c>
      <c r="E1638">
        <f t="shared" si="51"/>
        <v>759.85810000000049</v>
      </c>
    </row>
    <row r="1639" spans="1:5">
      <c r="A1639" s="164">
        <v>30217</v>
      </c>
      <c r="B1639" s="164" t="s">
        <v>2904</v>
      </c>
      <c r="C1639" s="164" t="s">
        <v>2043</v>
      </c>
      <c r="D1639">
        <f t="shared" si="50"/>
        <v>2.64</v>
      </c>
      <c r="E1639">
        <f t="shared" si="51"/>
        <v>759.85810000000049</v>
      </c>
    </row>
    <row r="1640" spans="1:5">
      <c r="A1640" s="164">
        <v>30218</v>
      </c>
      <c r="B1640" s="164" t="s">
        <v>2940</v>
      </c>
      <c r="C1640" s="164" t="s">
        <v>2941</v>
      </c>
      <c r="D1640">
        <f t="shared" si="50"/>
        <v>598.5145</v>
      </c>
      <c r="E1640">
        <f t="shared" si="51"/>
        <v>598.5145</v>
      </c>
    </row>
    <row r="1641" spans="1:5">
      <c r="A1641" s="164">
        <v>30228</v>
      </c>
      <c r="B1641" s="164" t="s">
        <v>2942</v>
      </c>
      <c r="C1641" s="164" t="s">
        <v>2943</v>
      </c>
      <c r="D1641">
        <f t="shared" si="50"/>
        <v>1.2263999999999999</v>
      </c>
      <c r="E1641">
        <f t="shared" si="51"/>
        <v>1289.4911219999999</v>
      </c>
    </row>
    <row r="1642" spans="1:5">
      <c r="A1642" s="164">
        <v>30228</v>
      </c>
      <c r="B1642" s="164" t="s">
        <v>2942</v>
      </c>
      <c r="C1642" s="164" t="s">
        <v>2944</v>
      </c>
      <c r="D1642">
        <f t="shared" si="50"/>
        <v>7.7847</v>
      </c>
      <c r="E1642">
        <f t="shared" si="51"/>
        <v>1289.4911219999999</v>
      </c>
    </row>
    <row r="1643" spans="1:5">
      <c r="A1643" s="164">
        <v>30228</v>
      </c>
      <c r="B1643" s="164" t="s">
        <v>2942</v>
      </c>
      <c r="C1643" s="164" t="s">
        <v>2945</v>
      </c>
      <c r="D1643">
        <f t="shared" si="50"/>
        <v>8.7142119999999998</v>
      </c>
      <c r="E1643">
        <f t="shared" si="51"/>
        <v>1289.4911219999999</v>
      </c>
    </row>
    <row r="1644" spans="1:5">
      <c r="A1644" s="164">
        <v>30228</v>
      </c>
      <c r="B1644" s="164" t="s">
        <v>2942</v>
      </c>
      <c r="C1644" s="164" t="s">
        <v>2946</v>
      </c>
      <c r="D1644">
        <f t="shared" si="50"/>
        <v>4.3624000000000001</v>
      </c>
      <c r="E1644">
        <f t="shared" si="51"/>
        <v>1289.4911219999999</v>
      </c>
    </row>
    <row r="1645" spans="1:5">
      <c r="A1645" s="164">
        <v>30228</v>
      </c>
      <c r="B1645" s="164" t="s">
        <v>2942</v>
      </c>
      <c r="C1645" s="164" t="s">
        <v>2947</v>
      </c>
      <c r="D1645">
        <f t="shared" si="50"/>
        <v>10.617599999999999</v>
      </c>
      <c r="E1645">
        <f t="shared" si="51"/>
        <v>1289.4911219999999</v>
      </c>
    </row>
    <row r="1646" spans="1:5">
      <c r="A1646" s="164">
        <v>30228</v>
      </c>
      <c r="B1646" s="164" t="s">
        <v>2942</v>
      </c>
      <c r="C1646" s="164" t="s">
        <v>2948</v>
      </c>
      <c r="D1646">
        <f t="shared" si="50"/>
        <v>9.8992000000000004</v>
      </c>
      <c r="E1646">
        <f t="shared" si="51"/>
        <v>1289.4911219999999</v>
      </c>
    </row>
    <row r="1647" spans="1:5">
      <c r="A1647" s="164">
        <v>30228</v>
      </c>
      <c r="B1647" s="164" t="s">
        <v>2942</v>
      </c>
      <c r="C1647" s="164" t="s">
        <v>2949</v>
      </c>
      <c r="D1647">
        <f t="shared" si="50"/>
        <v>1.444442</v>
      </c>
      <c r="E1647">
        <f t="shared" si="51"/>
        <v>1289.4911219999999</v>
      </c>
    </row>
    <row r="1648" spans="1:5">
      <c r="A1648" s="164">
        <v>30228</v>
      </c>
      <c r="B1648" s="164" t="s">
        <v>2942</v>
      </c>
      <c r="C1648" s="164" t="s">
        <v>2950</v>
      </c>
      <c r="D1648">
        <f t="shared" si="50"/>
        <v>5.7092000000000001</v>
      </c>
      <c r="E1648">
        <f t="shared" si="51"/>
        <v>1289.4911219999999</v>
      </c>
    </row>
    <row r="1649" spans="1:5">
      <c r="A1649" s="164">
        <v>30228</v>
      </c>
      <c r="B1649" s="164" t="s">
        <v>2942</v>
      </c>
      <c r="C1649" s="164" t="s">
        <v>2951</v>
      </c>
      <c r="D1649">
        <f t="shared" si="50"/>
        <v>57.888500000000001</v>
      </c>
      <c r="E1649">
        <f t="shared" si="51"/>
        <v>1289.4911219999999</v>
      </c>
    </row>
    <row r="1650" spans="1:5">
      <c r="A1650" s="164">
        <v>30228</v>
      </c>
      <c r="B1650" s="164" t="s">
        <v>2942</v>
      </c>
      <c r="C1650" s="164" t="s">
        <v>2952</v>
      </c>
      <c r="D1650">
        <f t="shared" si="50"/>
        <v>6.3672000000000004</v>
      </c>
      <c r="E1650">
        <f t="shared" si="51"/>
        <v>1289.4911219999999</v>
      </c>
    </row>
    <row r="1651" spans="1:5">
      <c r="A1651" s="164">
        <v>30228</v>
      </c>
      <c r="B1651" s="164" t="s">
        <v>2942</v>
      </c>
      <c r="C1651" s="164" t="s">
        <v>2953</v>
      </c>
      <c r="D1651">
        <f t="shared" si="50"/>
        <v>3.7522000000000002</v>
      </c>
      <c r="E1651">
        <f t="shared" si="51"/>
        <v>1289.4911219999999</v>
      </c>
    </row>
    <row r="1652" spans="1:5">
      <c r="A1652" s="164">
        <v>30228</v>
      </c>
      <c r="B1652" s="164" t="s">
        <v>2942</v>
      </c>
      <c r="C1652" s="164" t="s">
        <v>1909</v>
      </c>
      <c r="D1652">
        <f t="shared" si="50"/>
        <v>0</v>
      </c>
      <c r="E1652">
        <f t="shared" si="51"/>
        <v>1289.4911219999999</v>
      </c>
    </row>
    <row r="1653" spans="1:5">
      <c r="A1653" s="164">
        <v>30228</v>
      </c>
      <c r="B1653" s="164" t="s">
        <v>2942</v>
      </c>
      <c r="C1653" s="164" t="s">
        <v>2954</v>
      </c>
      <c r="D1653">
        <f t="shared" si="50"/>
        <v>1.9950000000000001</v>
      </c>
      <c r="E1653">
        <f t="shared" si="51"/>
        <v>1289.4911219999999</v>
      </c>
    </row>
    <row r="1654" spans="1:5">
      <c r="A1654" s="164">
        <v>30228</v>
      </c>
      <c r="B1654" s="164" t="s">
        <v>2942</v>
      </c>
      <c r="C1654" s="164" t="s">
        <v>2955</v>
      </c>
      <c r="D1654">
        <f t="shared" si="50"/>
        <v>0.93240000000000001</v>
      </c>
      <c r="E1654">
        <f t="shared" si="51"/>
        <v>1289.4911219999999</v>
      </c>
    </row>
    <row r="1655" spans="1:5">
      <c r="A1655" s="164">
        <v>30228</v>
      </c>
      <c r="B1655" s="164" t="s">
        <v>2942</v>
      </c>
      <c r="C1655" s="164" t="s">
        <v>2956</v>
      </c>
      <c r="D1655">
        <f t="shared" si="50"/>
        <v>1.6822999999999999</v>
      </c>
      <c r="E1655">
        <f t="shared" si="51"/>
        <v>1289.4911219999999</v>
      </c>
    </row>
    <row r="1656" spans="1:5">
      <c r="A1656" s="164">
        <v>30228</v>
      </c>
      <c r="B1656" s="164" t="s">
        <v>2942</v>
      </c>
      <c r="C1656" s="164" t="s">
        <v>1909</v>
      </c>
      <c r="D1656">
        <f t="shared" si="50"/>
        <v>0</v>
      </c>
      <c r="E1656">
        <f t="shared" si="51"/>
        <v>1289.4911219999999</v>
      </c>
    </row>
    <row r="1657" spans="1:5">
      <c r="A1657" s="164">
        <v>30228</v>
      </c>
      <c r="B1657" s="164" t="s">
        <v>2942</v>
      </c>
      <c r="C1657" s="164" t="s">
        <v>2957</v>
      </c>
      <c r="D1657">
        <f t="shared" si="50"/>
        <v>18.499300000000002</v>
      </c>
      <c r="E1657">
        <f t="shared" si="51"/>
        <v>1289.4911219999999</v>
      </c>
    </row>
    <row r="1658" spans="1:5">
      <c r="A1658" s="164">
        <v>30228</v>
      </c>
      <c r="B1658" s="164" t="s">
        <v>2942</v>
      </c>
      <c r="C1658" s="164" t="s">
        <v>2958</v>
      </c>
      <c r="D1658">
        <f t="shared" si="50"/>
        <v>3.1252</v>
      </c>
      <c r="E1658">
        <f t="shared" si="51"/>
        <v>1289.4911219999999</v>
      </c>
    </row>
    <row r="1659" spans="1:5">
      <c r="A1659" s="164">
        <v>30228</v>
      </c>
      <c r="B1659" s="164" t="s">
        <v>2942</v>
      </c>
      <c r="C1659" s="164" t="s">
        <v>2959</v>
      </c>
      <c r="D1659">
        <f t="shared" si="50"/>
        <v>1.9332020000000001</v>
      </c>
      <c r="E1659">
        <f t="shared" si="51"/>
        <v>1289.4911219999999</v>
      </c>
    </row>
    <row r="1660" spans="1:5">
      <c r="A1660" s="164">
        <v>30228</v>
      </c>
      <c r="B1660" s="164" t="s">
        <v>2942</v>
      </c>
      <c r="C1660" s="164" t="s">
        <v>2960</v>
      </c>
      <c r="D1660">
        <f t="shared" si="50"/>
        <v>2.6960099999999998</v>
      </c>
      <c r="E1660">
        <f t="shared" si="51"/>
        <v>1289.4911219999999</v>
      </c>
    </row>
    <row r="1661" spans="1:5">
      <c r="A1661" s="164">
        <v>30228</v>
      </c>
      <c r="B1661" s="164" t="s">
        <v>2942</v>
      </c>
      <c r="C1661" s="164" t="s">
        <v>2961</v>
      </c>
      <c r="D1661">
        <f t="shared" si="50"/>
        <v>0.88335400000000008</v>
      </c>
      <c r="E1661">
        <f t="shared" si="51"/>
        <v>1289.4911219999999</v>
      </c>
    </row>
    <row r="1662" spans="1:5">
      <c r="A1662" s="164">
        <v>30228</v>
      </c>
      <c r="B1662" s="164" t="s">
        <v>2942</v>
      </c>
      <c r="C1662" s="164" t="s">
        <v>2962</v>
      </c>
      <c r="D1662">
        <f t="shared" si="50"/>
        <v>5.2831999999999999</v>
      </c>
      <c r="E1662">
        <f t="shared" si="51"/>
        <v>1289.4911219999999</v>
      </c>
    </row>
    <row r="1663" spans="1:5">
      <c r="A1663" s="164">
        <v>30228</v>
      </c>
      <c r="B1663" s="164" t="s">
        <v>2942</v>
      </c>
      <c r="C1663" s="164" t="s">
        <v>2963</v>
      </c>
      <c r="D1663">
        <f t="shared" si="50"/>
        <v>3.3197260000000002</v>
      </c>
      <c r="E1663">
        <f t="shared" si="51"/>
        <v>1289.4911219999999</v>
      </c>
    </row>
    <row r="1664" spans="1:5">
      <c r="A1664" s="164">
        <v>30228</v>
      </c>
      <c r="B1664" s="164" t="s">
        <v>2942</v>
      </c>
      <c r="C1664" s="164" t="s">
        <v>2964</v>
      </c>
      <c r="D1664">
        <f t="shared" si="50"/>
        <v>2.952</v>
      </c>
      <c r="E1664">
        <f t="shared" si="51"/>
        <v>1289.4911219999999</v>
      </c>
    </row>
    <row r="1665" spans="1:5">
      <c r="A1665" s="164">
        <v>30228</v>
      </c>
      <c r="B1665" s="164" t="s">
        <v>2942</v>
      </c>
      <c r="C1665" s="164" t="s">
        <v>2965</v>
      </c>
      <c r="D1665">
        <f t="shared" si="50"/>
        <v>80.024568000000002</v>
      </c>
      <c r="E1665">
        <f t="shared" si="51"/>
        <v>1289.4911219999999</v>
      </c>
    </row>
    <row r="1666" spans="1:5">
      <c r="A1666" s="164">
        <v>30228</v>
      </c>
      <c r="B1666" s="164" t="s">
        <v>2942</v>
      </c>
      <c r="C1666" s="164" t="s">
        <v>2966</v>
      </c>
      <c r="D1666">
        <f t="shared" si="50"/>
        <v>3.4824000000000002</v>
      </c>
      <c r="E1666">
        <f t="shared" si="51"/>
        <v>1289.4911219999999</v>
      </c>
    </row>
    <row r="1667" spans="1:5">
      <c r="A1667" s="164">
        <v>30228</v>
      </c>
      <c r="B1667" s="164" t="s">
        <v>2942</v>
      </c>
      <c r="C1667" s="164" t="s">
        <v>2967</v>
      </c>
      <c r="D1667">
        <f t="shared" si="50"/>
        <v>0.3977</v>
      </c>
      <c r="E1667">
        <f t="shared" si="51"/>
        <v>1289.4911219999999</v>
      </c>
    </row>
    <row r="1668" spans="1:5">
      <c r="A1668" s="164">
        <v>30228</v>
      </c>
      <c r="B1668" s="164" t="s">
        <v>2942</v>
      </c>
      <c r="C1668" s="164" t="s">
        <v>2968</v>
      </c>
      <c r="D1668">
        <f t="shared" si="50"/>
        <v>3.4531680000000002</v>
      </c>
      <c r="E1668">
        <f t="shared" si="51"/>
        <v>1289.4911219999999</v>
      </c>
    </row>
    <row r="1669" spans="1:5">
      <c r="A1669" s="164">
        <v>30228</v>
      </c>
      <c r="B1669" s="164" t="s">
        <v>2942</v>
      </c>
      <c r="C1669" s="164" t="s">
        <v>2969</v>
      </c>
      <c r="D1669">
        <f t="shared" si="50"/>
        <v>0.93420000000000003</v>
      </c>
      <c r="E1669">
        <f t="shared" si="51"/>
        <v>1289.4911219999999</v>
      </c>
    </row>
    <row r="1670" spans="1:5">
      <c r="A1670" s="164">
        <v>30228</v>
      </c>
      <c r="B1670" s="164" t="s">
        <v>2942</v>
      </c>
      <c r="C1670" s="164" t="s">
        <v>2970</v>
      </c>
      <c r="D1670">
        <f t="shared" ref="D1670:D1733" si="52">C1670/10000</f>
        <v>2.5468000000000002</v>
      </c>
      <c r="E1670">
        <f t="shared" ref="E1670:E1733" si="53">SUMIF(A:A,A1670,D:D)</f>
        <v>1289.4911219999999</v>
      </c>
    </row>
    <row r="1671" spans="1:5">
      <c r="A1671" s="164">
        <v>30228</v>
      </c>
      <c r="B1671" s="164" t="s">
        <v>2942</v>
      </c>
      <c r="C1671" s="164" t="s">
        <v>2971</v>
      </c>
      <c r="D1671">
        <f t="shared" si="52"/>
        <v>9.9814000000000007</v>
      </c>
      <c r="E1671">
        <f t="shared" si="53"/>
        <v>1289.4911219999999</v>
      </c>
    </row>
    <row r="1672" spans="1:5">
      <c r="A1672" s="164">
        <v>30228</v>
      </c>
      <c r="B1672" s="164" t="s">
        <v>2942</v>
      </c>
      <c r="C1672" s="164" t="s">
        <v>2972</v>
      </c>
      <c r="D1672">
        <f t="shared" si="52"/>
        <v>0.13650000000000001</v>
      </c>
      <c r="E1672">
        <f t="shared" si="53"/>
        <v>1289.4911219999999</v>
      </c>
    </row>
    <row r="1673" spans="1:5">
      <c r="A1673" s="164">
        <v>30228</v>
      </c>
      <c r="B1673" s="164" t="s">
        <v>2942</v>
      </c>
      <c r="C1673" s="164" t="s">
        <v>2973</v>
      </c>
      <c r="D1673">
        <f t="shared" si="52"/>
        <v>3.3696000000000002</v>
      </c>
      <c r="E1673">
        <f t="shared" si="53"/>
        <v>1289.4911219999999</v>
      </c>
    </row>
    <row r="1674" spans="1:5">
      <c r="A1674" s="164">
        <v>30228</v>
      </c>
      <c r="B1674" s="164" t="s">
        <v>2942</v>
      </c>
      <c r="C1674" s="164" t="s">
        <v>2974</v>
      </c>
      <c r="D1674">
        <f t="shared" si="52"/>
        <v>0.29494599999999999</v>
      </c>
      <c r="E1674">
        <f t="shared" si="53"/>
        <v>1289.4911219999999</v>
      </c>
    </row>
    <row r="1675" spans="1:5">
      <c r="A1675" s="164">
        <v>30228</v>
      </c>
      <c r="B1675" s="164" t="s">
        <v>2942</v>
      </c>
      <c r="C1675" s="164" t="s">
        <v>2975</v>
      </c>
      <c r="D1675">
        <f t="shared" si="52"/>
        <v>6.7979000000000003</v>
      </c>
      <c r="E1675">
        <f t="shared" si="53"/>
        <v>1289.4911219999999</v>
      </c>
    </row>
    <row r="1676" spans="1:5">
      <c r="A1676" s="164">
        <v>30228</v>
      </c>
      <c r="B1676" s="164" t="s">
        <v>2942</v>
      </c>
      <c r="C1676" s="164" t="s">
        <v>2976</v>
      </c>
      <c r="D1676">
        <f t="shared" si="52"/>
        <v>1.7152000000000001</v>
      </c>
      <c r="E1676">
        <f t="shared" si="53"/>
        <v>1289.4911219999999</v>
      </c>
    </row>
    <row r="1677" spans="1:5">
      <c r="A1677" s="164">
        <v>30228</v>
      </c>
      <c r="B1677" s="164" t="s">
        <v>2942</v>
      </c>
      <c r="C1677" s="164" t="s">
        <v>2977</v>
      </c>
      <c r="D1677">
        <f t="shared" si="52"/>
        <v>0.52310000000000001</v>
      </c>
      <c r="E1677">
        <f t="shared" si="53"/>
        <v>1289.4911219999999</v>
      </c>
    </row>
    <row r="1678" spans="1:5">
      <c r="A1678" s="164">
        <v>30228</v>
      </c>
      <c r="B1678" s="164" t="s">
        <v>2942</v>
      </c>
      <c r="C1678" s="164" t="s">
        <v>2978</v>
      </c>
      <c r="D1678">
        <f t="shared" si="52"/>
        <v>10.7836</v>
      </c>
      <c r="E1678">
        <f t="shared" si="53"/>
        <v>1289.4911219999999</v>
      </c>
    </row>
    <row r="1679" spans="1:5">
      <c r="A1679" s="164">
        <v>30228</v>
      </c>
      <c r="B1679" s="164" t="s">
        <v>2942</v>
      </c>
      <c r="C1679" s="164" t="s">
        <v>2979</v>
      </c>
      <c r="D1679">
        <f t="shared" si="52"/>
        <v>5.2332000000000001</v>
      </c>
      <c r="E1679">
        <f t="shared" si="53"/>
        <v>1289.4911219999999</v>
      </c>
    </row>
    <row r="1680" spans="1:5">
      <c r="A1680" s="164">
        <v>30228</v>
      </c>
      <c r="B1680" s="164" t="s">
        <v>2942</v>
      </c>
      <c r="C1680" s="164" t="s">
        <v>2980</v>
      </c>
      <c r="D1680">
        <f t="shared" si="52"/>
        <v>18.758099999999999</v>
      </c>
      <c r="E1680">
        <f t="shared" si="53"/>
        <v>1289.4911219999999</v>
      </c>
    </row>
    <row r="1681" spans="1:5">
      <c r="A1681" s="164">
        <v>30228</v>
      </c>
      <c r="B1681" s="164" t="s">
        <v>2942</v>
      </c>
      <c r="C1681" s="164" t="s">
        <v>2981</v>
      </c>
      <c r="D1681">
        <f t="shared" si="52"/>
        <v>12.8361</v>
      </c>
      <c r="E1681">
        <f t="shared" si="53"/>
        <v>1289.4911219999999</v>
      </c>
    </row>
    <row r="1682" spans="1:5">
      <c r="A1682" s="164">
        <v>30228</v>
      </c>
      <c r="B1682" s="164" t="s">
        <v>2942</v>
      </c>
      <c r="C1682" s="164" t="s">
        <v>2982</v>
      </c>
      <c r="D1682">
        <f t="shared" si="52"/>
        <v>30.970300000000002</v>
      </c>
      <c r="E1682">
        <f t="shared" si="53"/>
        <v>1289.4911219999999</v>
      </c>
    </row>
    <row r="1683" spans="1:5">
      <c r="A1683" s="164">
        <v>30228</v>
      </c>
      <c r="B1683" s="164" t="s">
        <v>2942</v>
      </c>
      <c r="C1683" s="164" t="s">
        <v>2983</v>
      </c>
      <c r="D1683">
        <f t="shared" si="52"/>
        <v>13.0494</v>
      </c>
      <c r="E1683">
        <f t="shared" si="53"/>
        <v>1289.4911219999999</v>
      </c>
    </row>
    <row r="1684" spans="1:5">
      <c r="A1684" s="164">
        <v>30228</v>
      </c>
      <c r="B1684" s="164" t="s">
        <v>2942</v>
      </c>
      <c r="C1684" s="164" t="s">
        <v>2984</v>
      </c>
      <c r="D1684">
        <f t="shared" si="52"/>
        <v>1.8720680000000001</v>
      </c>
      <c r="E1684">
        <f t="shared" si="53"/>
        <v>1289.4911219999999</v>
      </c>
    </row>
    <row r="1685" spans="1:5">
      <c r="A1685" s="164">
        <v>30228</v>
      </c>
      <c r="B1685" s="164" t="s">
        <v>2942</v>
      </c>
      <c r="C1685" s="164" t="s">
        <v>2985</v>
      </c>
      <c r="D1685">
        <f t="shared" si="52"/>
        <v>0.60160000000000002</v>
      </c>
      <c r="E1685">
        <f t="shared" si="53"/>
        <v>1289.4911219999999</v>
      </c>
    </row>
    <row r="1686" spans="1:5">
      <c r="A1686" s="164">
        <v>30228</v>
      </c>
      <c r="B1686" s="164" t="s">
        <v>2942</v>
      </c>
      <c r="C1686" s="164" t="s">
        <v>2986</v>
      </c>
      <c r="D1686">
        <f t="shared" si="52"/>
        <v>4.2066999999999997</v>
      </c>
      <c r="E1686">
        <f t="shared" si="53"/>
        <v>1289.4911219999999</v>
      </c>
    </row>
    <row r="1687" spans="1:5">
      <c r="A1687" s="164">
        <v>30228</v>
      </c>
      <c r="B1687" s="164" t="s">
        <v>2942</v>
      </c>
      <c r="C1687" s="164" t="s">
        <v>2987</v>
      </c>
      <c r="D1687">
        <f t="shared" si="52"/>
        <v>2.2884000000000002</v>
      </c>
      <c r="E1687">
        <f t="shared" si="53"/>
        <v>1289.4911219999999</v>
      </c>
    </row>
    <row r="1688" spans="1:5">
      <c r="A1688" s="164">
        <v>30228</v>
      </c>
      <c r="B1688" s="164" t="s">
        <v>2942</v>
      </c>
      <c r="C1688" s="164" t="s">
        <v>2988</v>
      </c>
      <c r="D1688">
        <f t="shared" si="52"/>
        <v>2.0005860000000002</v>
      </c>
      <c r="E1688">
        <f t="shared" si="53"/>
        <v>1289.4911219999999</v>
      </c>
    </row>
    <row r="1689" spans="1:5">
      <c r="A1689" s="164">
        <v>30228</v>
      </c>
      <c r="B1689" s="164" t="s">
        <v>2942</v>
      </c>
      <c r="C1689" s="164" t="s">
        <v>2989</v>
      </c>
      <c r="D1689">
        <f t="shared" si="52"/>
        <v>1.8801000000000001</v>
      </c>
      <c r="E1689">
        <f t="shared" si="53"/>
        <v>1289.4911219999999</v>
      </c>
    </row>
    <row r="1690" spans="1:5">
      <c r="A1690" s="164">
        <v>30228</v>
      </c>
      <c r="B1690" s="164" t="s">
        <v>2942</v>
      </c>
      <c r="C1690" s="164" t="s">
        <v>2990</v>
      </c>
      <c r="D1690">
        <f t="shared" si="52"/>
        <v>0.46693599999999996</v>
      </c>
      <c r="E1690">
        <f t="shared" si="53"/>
        <v>1289.4911219999999</v>
      </c>
    </row>
    <row r="1691" spans="1:5">
      <c r="A1691" s="164">
        <v>30228</v>
      </c>
      <c r="B1691" s="164" t="s">
        <v>2942</v>
      </c>
      <c r="C1691" s="164" t="s">
        <v>2991</v>
      </c>
      <c r="D1691">
        <f t="shared" si="52"/>
        <v>4.6284999999999998</v>
      </c>
      <c r="E1691">
        <f t="shared" si="53"/>
        <v>1289.4911219999999</v>
      </c>
    </row>
    <row r="1692" spans="1:5">
      <c r="A1692" s="164">
        <v>30228</v>
      </c>
      <c r="B1692" s="164" t="s">
        <v>2942</v>
      </c>
      <c r="C1692" s="164" t="s">
        <v>2992</v>
      </c>
      <c r="D1692">
        <f t="shared" si="52"/>
        <v>0.26640000000000003</v>
      </c>
      <c r="E1692">
        <f t="shared" si="53"/>
        <v>1289.4911219999999</v>
      </c>
    </row>
    <row r="1693" spans="1:5">
      <c r="A1693" s="164">
        <v>30228</v>
      </c>
      <c r="B1693" s="164" t="s">
        <v>2942</v>
      </c>
      <c r="C1693" s="164" t="s">
        <v>2993</v>
      </c>
      <c r="D1693">
        <f t="shared" si="52"/>
        <v>4.8432000000000004</v>
      </c>
      <c r="E1693">
        <f t="shared" si="53"/>
        <v>1289.4911219999999</v>
      </c>
    </row>
    <row r="1694" spans="1:5">
      <c r="A1694" s="164">
        <v>30228</v>
      </c>
      <c r="B1694" s="164" t="s">
        <v>2942</v>
      </c>
      <c r="C1694" s="164" t="s">
        <v>2994</v>
      </c>
      <c r="D1694">
        <f t="shared" si="52"/>
        <v>15.713699999999999</v>
      </c>
      <c r="E1694">
        <f t="shared" si="53"/>
        <v>1289.4911219999999</v>
      </c>
    </row>
    <row r="1695" spans="1:5">
      <c r="A1695" s="164">
        <v>30228</v>
      </c>
      <c r="B1695" s="164" t="s">
        <v>2942</v>
      </c>
      <c r="C1695" s="164" t="s">
        <v>2995</v>
      </c>
      <c r="D1695">
        <f t="shared" si="52"/>
        <v>3.7766999999999999</v>
      </c>
      <c r="E1695">
        <f t="shared" si="53"/>
        <v>1289.4911219999999</v>
      </c>
    </row>
    <row r="1696" spans="1:5">
      <c r="A1696" s="164">
        <v>30228</v>
      </c>
      <c r="B1696" s="164" t="s">
        <v>2942</v>
      </c>
      <c r="C1696" s="164" t="s">
        <v>2996</v>
      </c>
      <c r="D1696">
        <f t="shared" si="52"/>
        <v>5.9173419999999997</v>
      </c>
      <c r="E1696">
        <f t="shared" si="53"/>
        <v>1289.4911219999999</v>
      </c>
    </row>
    <row r="1697" spans="1:5">
      <c r="A1697" s="164">
        <v>30228</v>
      </c>
      <c r="B1697" s="164" t="s">
        <v>2942</v>
      </c>
      <c r="C1697" s="164" t="s">
        <v>2997</v>
      </c>
      <c r="D1697">
        <f t="shared" si="52"/>
        <v>9.8322000000000003</v>
      </c>
      <c r="E1697">
        <f t="shared" si="53"/>
        <v>1289.4911219999999</v>
      </c>
    </row>
    <row r="1698" spans="1:5">
      <c r="A1698" s="164">
        <v>30228</v>
      </c>
      <c r="B1698" s="164" t="s">
        <v>2942</v>
      </c>
      <c r="C1698" s="164" t="s">
        <v>2998</v>
      </c>
      <c r="D1698">
        <f t="shared" si="52"/>
        <v>1.1958520000000001</v>
      </c>
      <c r="E1698">
        <f t="shared" si="53"/>
        <v>1289.4911219999999</v>
      </c>
    </row>
    <row r="1699" spans="1:5">
      <c r="A1699" s="164">
        <v>30228</v>
      </c>
      <c r="B1699" s="164" t="s">
        <v>2942</v>
      </c>
      <c r="C1699" s="164" t="s">
        <v>2999</v>
      </c>
      <c r="D1699">
        <f t="shared" si="52"/>
        <v>1.7279</v>
      </c>
      <c r="E1699">
        <f t="shared" si="53"/>
        <v>1289.4911219999999</v>
      </c>
    </row>
    <row r="1700" spans="1:5">
      <c r="A1700" s="164">
        <v>30228</v>
      </c>
      <c r="B1700" s="164" t="s">
        <v>2942</v>
      </c>
      <c r="C1700" s="164" t="s">
        <v>3000</v>
      </c>
      <c r="D1700">
        <f t="shared" si="52"/>
        <v>0.81699999999999995</v>
      </c>
      <c r="E1700">
        <f t="shared" si="53"/>
        <v>1289.4911219999999</v>
      </c>
    </row>
    <row r="1701" spans="1:5">
      <c r="A1701" s="164">
        <v>30228</v>
      </c>
      <c r="B1701" s="164" t="s">
        <v>2942</v>
      </c>
      <c r="C1701" s="164" t="s">
        <v>3001</v>
      </c>
      <c r="D1701">
        <f t="shared" si="52"/>
        <v>1.0545</v>
      </c>
      <c r="E1701">
        <f t="shared" si="53"/>
        <v>1289.4911219999999</v>
      </c>
    </row>
    <row r="1702" spans="1:5">
      <c r="A1702" s="164">
        <v>30228</v>
      </c>
      <c r="B1702" s="164" t="s">
        <v>2942</v>
      </c>
      <c r="C1702" s="164" t="s">
        <v>3002</v>
      </c>
      <c r="D1702">
        <f t="shared" si="52"/>
        <v>1.8574080000000002</v>
      </c>
      <c r="E1702">
        <f t="shared" si="53"/>
        <v>1289.4911219999999</v>
      </c>
    </row>
    <row r="1703" spans="1:5">
      <c r="A1703" s="164">
        <v>30228</v>
      </c>
      <c r="B1703" s="164" t="s">
        <v>2942</v>
      </c>
      <c r="C1703" s="164" t="s">
        <v>3003</v>
      </c>
      <c r="D1703">
        <f t="shared" si="52"/>
        <v>5.8726279999999997</v>
      </c>
      <c r="E1703">
        <f t="shared" si="53"/>
        <v>1289.4911219999999</v>
      </c>
    </row>
    <row r="1704" spans="1:5">
      <c r="A1704" s="164">
        <v>30228</v>
      </c>
      <c r="B1704" s="164" t="s">
        <v>2942</v>
      </c>
      <c r="C1704" s="164" t="s">
        <v>3004</v>
      </c>
      <c r="D1704">
        <f t="shared" si="52"/>
        <v>0.6552</v>
      </c>
      <c r="E1704">
        <f t="shared" si="53"/>
        <v>1289.4911219999999</v>
      </c>
    </row>
    <row r="1705" spans="1:5">
      <c r="A1705" s="164">
        <v>30228</v>
      </c>
      <c r="B1705" s="164" t="s">
        <v>2942</v>
      </c>
      <c r="C1705" s="164" t="s">
        <v>3005</v>
      </c>
      <c r="D1705">
        <f t="shared" si="52"/>
        <v>0.38495200000000002</v>
      </c>
      <c r="E1705">
        <f t="shared" si="53"/>
        <v>1289.4911219999999</v>
      </c>
    </row>
    <row r="1706" spans="1:5">
      <c r="A1706" s="164">
        <v>30228</v>
      </c>
      <c r="B1706" s="164" t="s">
        <v>2942</v>
      </c>
      <c r="C1706" s="164" t="s">
        <v>3006</v>
      </c>
      <c r="D1706">
        <f t="shared" si="52"/>
        <v>1.965984</v>
      </c>
      <c r="E1706">
        <f t="shared" si="53"/>
        <v>1289.4911219999999</v>
      </c>
    </row>
    <row r="1707" spans="1:5">
      <c r="A1707" s="164">
        <v>30228</v>
      </c>
      <c r="B1707" s="164" t="s">
        <v>2942</v>
      </c>
      <c r="C1707" s="164" t="s">
        <v>3007</v>
      </c>
      <c r="D1707">
        <f t="shared" si="52"/>
        <v>1.0495540000000001</v>
      </c>
      <c r="E1707">
        <f t="shared" si="53"/>
        <v>1289.4911219999999</v>
      </c>
    </row>
    <row r="1708" spans="1:5">
      <c r="A1708" s="164">
        <v>30228</v>
      </c>
      <c r="B1708" s="164" t="s">
        <v>2942</v>
      </c>
      <c r="C1708" s="164" t="s">
        <v>3008</v>
      </c>
      <c r="D1708">
        <f t="shared" si="52"/>
        <v>1.3258000000000001</v>
      </c>
      <c r="E1708">
        <f t="shared" si="53"/>
        <v>1289.4911219999999</v>
      </c>
    </row>
    <row r="1709" spans="1:5">
      <c r="A1709" s="164">
        <v>30228</v>
      </c>
      <c r="B1709" s="164" t="s">
        <v>2942</v>
      </c>
      <c r="C1709" s="164" t="s">
        <v>3009</v>
      </c>
      <c r="D1709">
        <f t="shared" si="52"/>
        <v>7.8404999999999996</v>
      </c>
      <c r="E1709">
        <f t="shared" si="53"/>
        <v>1289.4911219999999</v>
      </c>
    </row>
    <row r="1710" spans="1:5">
      <c r="A1710" s="164">
        <v>30228</v>
      </c>
      <c r="B1710" s="164" t="s">
        <v>2942</v>
      </c>
      <c r="C1710" s="164" t="s">
        <v>3010</v>
      </c>
      <c r="D1710">
        <f t="shared" si="52"/>
        <v>9.3011999999999997</v>
      </c>
      <c r="E1710">
        <f t="shared" si="53"/>
        <v>1289.4911219999999</v>
      </c>
    </row>
    <row r="1711" spans="1:5">
      <c r="A1711" s="164">
        <v>30228</v>
      </c>
      <c r="B1711" s="164" t="s">
        <v>2942</v>
      </c>
      <c r="C1711" s="164" t="s">
        <v>3011</v>
      </c>
      <c r="D1711">
        <f t="shared" si="52"/>
        <v>0.8629</v>
      </c>
      <c r="E1711">
        <f t="shared" si="53"/>
        <v>1289.4911219999999</v>
      </c>
    </row>
    <row r="1712" spans="1:5">
      <c r="A1712" s="164">
        <v>30228</v>
      </c>
      <c r="B1712" s="164" t="s">
        <v>2942</v>
      </c>
      <c r="C1712" s="164" t="s">
        <v>3012</v>
      </c>
      <c r="D1712">
        <f t="shared" si="52"/>
        <v>12.110200000000001</v>
      </c>
      <c r="E1712">
        <f t="shared" si="53"/>
        <v>1289.4911219999999</v>
      </c>
    </row>
    <row r="1713" spans="1:5">
      <c r="A1713" s="164">
        <v>30228</v>
      </c>
      <c r="B1713" s="164" t="s">
        <v>2942</v>
      </c>
      <c r="C1713" s="164" t="s">
        <v>3013</v>
      </c>
      <c r="D1713">
        <f t="shared" si="52"/>
        <v>18.039100000000001</v>
      </c>
      <c r="E1713">
        <f t="shared" si="53"/>
        <v>1289.4911219999999</v>
      </c>
    </row>
    <row r="1714" spans="1:5">
      <c r="A1714" s="164">
        <v>30228</v>
      </c>
      <c r="B1714" s="164" t="s">
        <v>2942</v>
      </c>
      <c r="C1714" s="164" t="s">
        <v>3014</v>
      </c>
      <c r="D1714">
        <f t="shared" si="52"/>
        <v>11.3743</v>
      </c>
      <c r="E1714">
        <f t="shared" si="53"/>
        <v>1289.4911219999999</v>
      </c>
    </row>
    <row r="1715" spans="1:5">
      <c r="A1715" s="164">
        <v>30228</v>
      </c>
      <c r="B1715" s="164" t="s">
        <v>2942</v>
      </c>
      <c r="C1715" s="164" t="s">
        <v>3015</v>
      </c>
      <c r="D1715">
        <f t="shared" si="52"/>
        <v>4.4991000000000003</v>
      </c>
      <c r="E1715">
        <f t="shared" si="53"/>
        <v>1289.4911219999999</v>
      </c>
    </row>
    <row r="1716" spans="1:5">
      <c r="A1716" s="164">
        <v>30228</v>
      </c>
      <c r="B1716" s="164" t="s">
        <v>2942</v>
      </c>
      <c r="C1716" s="164" t="s">
        <v>3016</v>
      </c>
      <c r="D1716">
        <f t="shared" si="52"/>
        <v>6.2759</v>
      </c>
      <c r="E1716">
        <f t="shared" si="53"/>
        <v>1289.4911219999999</v>
      </c>
    </row>
    <row r="1717" spans="1:5">
      <c r="A1717" s="164">
        <v>30228</v>
      </c>
      <c r="B1717" s="164" t="s">
        <v>2942</v>
      </c>
      <c r="C1717" s="164" t="s">
        <v>3017</v>
      </c>
      <c r="D1717">
        <f t="shared" si="52"/>
        <v>26.703600000000002</v>
      </c>
      <c r="E1717">
        <f t="shared" si="53"/>
        <v>1289.4911219999999</v>
      </c>
    </row>
    <row r="1718" spans="1:5">
      <c r="A1718" s="164">
        <v>30228</v>
      </c>
      <c r="B1718" s="164" t="s">
        <v>2942</v>
      </c>
      <c r="C1718" s="164" t="s">
        <v>3018</v>
      </c>
      <c r="D1718">
        <f t="shared" si="52"/>
        <v>18.104600000000001</v>
      </c>
      <c r="E1718">
        <f t="shared" si="53"/>
        <v>1289.4911219999999</v>
      </c>
    </row>
    <row r="1719" spans="1:5">
      <c r="A1719" s="164">
        <v>30228</v>
      </c>
      <c r="B1719" s="164" t="s">
        <v>2942</v>
      </c>
      <c r="C1719" s="164" t="s">
        <v>3019</v>
      </c>
      <c r="D1719">
        <f t="shared" si="52"/>
        <v>2.141</v>
      </c>
      <c r="E1719">
        <f t="shared" si="53"/>
        <v>1289.4911219999999</v>
      </c>
    </row>
    <row r="1720" spans="1:5">
      <c r="A1720" s="164">
        <v>30228</v>
      </c>
      <c r="B1720" s="164" t="s">
        <v>2942</v>
      </c>
      <c r="C1720" s="164" t="s">
        <v>3020</v>
      </c>
      <c r="D1720">
        <f t="shared" si="52"/>
        <v>1.627</v>
      </c>
      <c r="E1720">
        <f t="shared" si="53"/>
        <v>1289.4911219999999</v>
      </c>
    </row>
    <row r="1721" spans="1:5">
      <c r="A1721" s="164">
        <v>30228</v>
      </c>
      <c r="B1721" s="164" t="s">
        <v>2942</v>
      </c>
      <c r="C1721" s="164" t="s">
        <v>3021</v>
      </c>
      <c r="D1721">
        <f t="shared" si="52"/>
        <v>1.1355999999999999</v>
      </c>
      <c r="E1721">
        <f t="shared" si="53"/>
        <v>1289.4911219999999</v>
      </c>
    </row>
    <row r="1722" spans="1:5">
      <c r="A1722" s="164">
        <v>30228</v>
      </c>
      <c r="B1722" s="164" t="s">
        <v>2942</v>
      </c>
      <c r="C1722" s="164" t="s">
        <v>3022</v>
      </c>
      <c r="D1722">
        <f t="shared" si="52"/>
        <v>3.4219360000000001</v>
      </c>
      <c r="E1722">
        <f t="shared" si="53"/>
        <v>1289.4911219999999</v>
      </c>
    </row>
    <row r="1723" spans="1:5">
      <c r="A1723" s="164">
        <v>30228</v>
      </c>
      <c r="B1723" s="164" t="s">
        <v>2942</v>
      </c>
      <c r="C1723" s="164" t="s">
        <v>3023</v>
      </c>
      <c r="D1723">
        <f t="shared" si="52"/>
        <v>19.0641</v>
      </c>
      <c r="E1723">
        <f t="shared" si="53"/>
        <v>1289.4911219999999</v>
      </c>
    </row>
    <row r="1724" spans="1:5">
      <c r="A1724" s="164">
        <v>30228</v>
      </c>
      <c r="B1724" s="164" t="s">
        <v>2942</v>
      </c>
      <c r="C1724" s="164" t="s">
        <v>3024</v>
      </c>
      <c r="D1724">
        <f t="shared" si="52"/>
        <v>0.64810000000000001</v>
      </c>
      <c r="E1724">
        <f t="shared" si="53"/>
        <v>1289.4911219999999</v>
      </c>
    </row>
    <row r="1725" spans="1:5">
      <c r="A1725" s="164">
        <v>30228</v>
      </c>
      <c r="B1725" s="164" t="s">
        <v>2942</v>
      </c>
      <c r="C1725" s="164" t="s">
        <v>3025</v>
      </c>
      <c r="D1725">
        <f t="shared" si="52"/>
        <v>4.6500000000000004</v>
      </c>
      <c r="E1725">
        <f t="shared" si="53"/>
        <v>1289.4911219999999</v>
      </c>
    </row>
    <row r="1726" spans="1:5">
      <c r="A1726" s="164">
        <v>30228</v>
      </c>
      <c r="B1726" s="164" t="s">
        <v>2942</v>
      </c>
      <c r="C1726" s="164" t="s">
        <v>3026</v>
      </c>
      <c r="D1726">
        <f t="shared" si="52"/>
        <v>15.258494000000001</v>
      </c>
      <c r="E1726">
        <f t="shared" si="53"/>
        <v>1289.4911219999999</v>
      </c>
    </row>
    <row r="1727" spans="1:5">
      <c r="A1727" s="164">
        <v>30228</v>
      </c>
      <c r="B1727" s="164" t="s">
        <v>2942</v>
      </c>
      <c r="C1727" s="164" t="s">
        <v>3027</v>
      </c>
      <c r="D1727">
        <f t="shared" si="52"/>
        <v>3.0084</v>
      </c>
      <c r="E1727">
        <f t="shared" si="53"/>
        <v>1289.4911219999999</v>
      </c>
    </row>
    <row r="1728" spans="1:5">
      <c r="A1728" s="164">
        <v>30228</v>
      </c>
      <c r="B1728" s="164" t="s">
        <v>2942</v>
      </c>
      <c r="C1728" s="164" t="s">
        <v>3028</v>
      </c>
      <c r="D1728">
        <f t="shared" si="52"/>
        <v>3.6035739999999996</v>
      </c>
      <c r="E1728">
        <f t="shared" si="53"/>
        <v>1289.4911219999999</v>
      </c>
    </row>
    <row r="1729" spans="1:5">
      <c r="A1729" s="164">
        <v>30228</v>
      </c>
      <c r="B1729" s="164" t="s">
        <v>2942</v>
      </c>
      <c r="C1729" s="164" t="s">
        <v>3029</v>
      </c>
      <c r="D1729">
        <f t="shared" si="52"/>
        <v>0.53779999999999994</v>
      </c>
      <c r="E1729">
        <f t="shared" si="53"/>
        <v>1289.4911219999999</v>
      </c>
    </row>
    <row r="1730" spans="1:5">
      <c r="A1730" s="164">
        <v>30228</v>
      </c>
      <c r="B1730" s="164" t="s">
        <v>2942</v>
      </c>
      <c r="C1730" s="164" t="s">
        <v>3030</v>
      </c>
      <c r="D1730">
        <f t="shared" si="52"/>
        <v>2.371022</v>
      </c>
      <c r="E1730">
        <f t="shared" si="53"/>
        <v>1289.4911219999999</v>
      </c>
    </row>
    <row r="1731" spans="1:5">
      <c r="A1731" s="164">
        <v>30228</v>
      </c>
      <c r="B1731" s="164" t="s">
        <v>2942</v>
      </c>
      <c r="C1731" s="164" t="s">
        <v>3031</v>
      </c>
      <c r="D1731">
        <f t="shared" si="52"/>
        <v>1.3892979999999999</v>
      </c>
      <c r="E1731">
        <f t="shared" si="53"/>
        <v>1289.4911219999999</v>
      </c>
    </row>
    <row r="1732" spans="1:5">
      <c r="A1732" s="164">
        <v>30228</v>
      </c>
      <c r="B1732" s="164" t="s">
        <v>2942</v>
      </c>
      <c r="C1732" s="164" t="s">
        <v>3032</v>
      </c>
      <c r="D1732">
        <f t="shared" si="52"/>
        <v>3.9456000000000002</v>
      </c>
      <c r="E1732">
        <f t="shared" si="53"/>
        <v>1289.4911219999999</v>
      </c>
    </row>
    <row r="1733" spans="1:5">
      <c r="A1733" s="164">
        <v>30228</v>
      </c>
      <c r="B1733" s="164" t="s">
        <v>2942</v>
      </c>
      <c r="C1733" s="164" t="s">
        <v>3033</v>
      </c>
      <c r="D1733">
        <f t="shared" si="52"/>
        <v>15.1248</v>
      </c>
      <c r="E1733">
        <f t="shared" si="53"/>
        <v>1289.4911219999999</v>
      </c>
    </row>
    <row r="1734" spans="1:5">
      <c r="A1734" s="164">
        <v>30228</v>
      </c>
      <c r="B1734" s="164" t="s">
        <v>2942</v>
      </c>
      <c r="C1734" s="164" t="s">
        <v>3034</v>
      </c>
      <c r="D1734">
        <f t="shared" ref="D1734:D1797" si="54">C1734/10000</f>
        <v>17.842400000000001</v>
      </c>
      <c r="E1734">
        <f t="shared" ref="E1734:E1797" si="55">SUMIF(A:A,A1734,D:D)</f>
        <v>1289.4911219999999</v>
      </c>
    </row>
    <row r="1735" spans="1:5">
      <c r="A1735" s="164">
        <v>30228</v>
      </c>
      <c r="B1735" s="164" t="s">
        <v>2942</v>
      </c>
      <c r="C1735" s="164" t="s">
        <v>3035</v>
      </c>
      <c r="D1735">
        <f t="shared" si="54"/>
        <v>9.1638000000000002</v>
      </c>
      <c r="E1735">
        <f t="shared" si="55"/>
        <v>1289.4911219999999</v>
      </c>
    </row>
    <row r="1736" spans="1:5">
      <c r="A1736" s="164">
        <v>30228</v>
      </c>
      <c r="B1736" s="164" t="s">
        <v>2942</v>
      </c>
      <c r="C1736" s="164" t="s">
        <v>3036</v>
      </c>
      <c r="D1736">
        <f t="shared" si="54"/>
        <v>10.5726</v>
      </c>
      <c r="E1736">
        <f t="shared" si="55"/>
        <v>1289.4911219999999</v>
      </c>
    </row>
    <row r="1737" spans="1:5">
      <c r="A1737" s="164">
        <v>30228</v>
      </c>
      <c r="B1737" s="164" t="s">
        <v>2942</v>
      </c>
      <c r="C1737" s="164" t="s">
        <v>3037</v>
      </c>
      <c r="D1737">
        <f t="shared" si="54"/>
        <v>5.1858000000000004</v>
      </c>
      <c r="E1737">
        <f t="shared" si="55"/>
        <v>1289.4911219999999</v>
      </c>
    </row>
    <row r="1738" spans="1:5">
      <c r="A1738" s="164">
        <v>30228</v>
      </c>
      <c r="B1738" s="164" t="s">
        <v>2942</v>
      </c>
      <c r="C1738" s="164" t="s">
        <v>3038</v>
      </c>
      <c r="D1738">
        <f t="shared" si="54"/>
        <v>2.5795140000000001</v>
      </c>
      <c r="E1738">
        <f t="shared" si="55"/>
        <v>1289.4911219999999</v>
      </c>
    </row>
    <row r="1739" spans="1:5">
      <c r="A1739" s="164">
        <v>30228</v>
      </c>
      <c r="B1739" s="164" t="s">
        <v>2942</v>
      </c>
      <c r="C1739" s="164" t="s">
        <v>3039</v>
      </c>
      <c r="D1739">
        <f t="shared" si="54"/>
        <v>13.331200000000001</v>
      </c>
      <c r="E1739">
        <f t="shared" si="55"/>
        <v>1289.4911219999999</v>
      </c>
    </row>
    <row r="1740" spans="1:5">
      <c r="A1740" s="164">
        <v>30228</v>
      </c>
      <c r="B1740" s="164" t="s">
        <v>2942</v>
      </c>
      <c r="C1740" s="164" t="s">
        <v>3040</v>
      </c>
      <c r="D1740">
        <f t="shared" si="54"/>
        <v>15.960800000000001</v>
      </c>
      <c r="E1740">
        <f t="shared" si="55"/>
        <v>1289.4911219999999</v>
      </c>
    </row>
    <row r="1741" spans="1:5">
      <c r="A1741" s="164">
        <v>30228</v>
      </c>
      <c r="B1741" s="164" t="s">
        <v>2942</v>
      </c>
      <c r="C1741" s="164" t="s">
        <v>3041</v>
      </c>
      <c r="D1741">
        <f t="shared" si="54"/>
        <v>9.9131999999999998</v>
      </c>
      <c r="E1741">
        <f t="shared" si="55"/>
        <v>1289.4911219999999</v>
      </c>
    </row>
    <row r="1742" spans="1:5">
      <c r="A1742" s="164">
        <v>30228</v>
      </c>
      <c r="B1742" s="164" t="s">
        <v>2942</v>
      </c>
      <c r="C1742" s="164" t="s">
        <v>3042</v>
      </c>
      <c r="D1742">
        <f t="shared" si="54"/>
        <v>1.5577000000000001</v>
      </c>
      <c r="E1742">
        <f t="shared" si="55"/>
        <v>1289.4911219999999</v>
      </c>
    </row>
    <row r="1743" spans="1:5">
      <c r="A1743" s="164">
        <v>30228</v>
      </c>
      <c r="B1743" s="164" t="s">
        <v>2942</v>
      </c>
      <c r="C1743" s="164" t="s">
        <v>3043</v>
      </c>
      <c r="D1743">
        <f t="shared" si="54"/>
        <v>0.4511</v>
      </c>
      <c r="E1743">
        <f t="shared" si="55"/>
        <v>1289.4911219999999</v>
      </c>
    </row>
    <row r="1744" spans="1:5">
      <c r="A1744" s="164">
        <v>30228</v>
      </c>
      <c r="B1744" s="164" t="s">
        <v>2942</v>
      </c>
      <c r="C1744" s="164" t="s">
        <v>3044</v>
      </c>
      <c r="D1744">
        <f t="shared" si="54"/>
        <v>0.487624</v>
      </c>
      <c r="E1744">
        <f t="shared" si="55"/>
        <v>1289.4911219999999</v>
      </c>
    </row>
    <row r="1745" spans="1:5">
      <c r="A1745" s="164">
        <v>30228</v>
      </c>
      <c r="B1745" s="164" t="s">
        <v>2942</v>
      </c>
      <c r="C1745" s="164" t="s">
        <v>3045</v>
      </c>
      <c r="D1745">
        <f t="shared" si="54"/>
        <v>23.362074</v>
      </c>
      <c r="E1745">
        <f t="shared" si="55"/>
        <v>1289.4911219999999</v>
      </c>
    </row>
    <row r="1746" spans="1:5">
      <c r="A1746" s="164">
        <v>30228</v>
      </c>
      <c r="B1746" s="164" t="s">
        <v>2942</v>
      </c>
      <c r="C1746" s="164" t="s">
        <v>3046</v>
      </c>
      <c r="D1746">
        <f t="shared" si="54"/>
        <v>2.0949</v>
      </c>
      <c r="E1746">
        <f t="shared" si="55"/>
        <v>1289.4911219999999</v>
      </c>
    </row>
    <row r="1747" spans="1:5">
      <c r="A1747" s="164">
        <v>30228</v>
      </c>
      <c r="B1747" s="164" t="s">
        <v>2942</v>
      </c>
      <c r="C1747" s="164" t="s">
        <v>3047</v>
      </c>
      <c r="D1747">
        <f t="shared" si="54"/>
        <v>6.0801999999999996</v>
      </c>
      <c r="E1747">
        <f t="shared" si="55"/>
        <v>1289.4911219999999</v>
      </c>
    </row>
    <row r="1748" spans="1:5">
      <c r="A1748" s="164">
        <v>30228</v>
      </c>
      <c r="B1748" s="164" t="s">
        <v>2942</v>
      </c>
      <c r="C1748" s="164" t="s">
        <v>3048</v>
      </c>
      <c r="D1748">
        <f t="shared" si="54"/>
        <v>0.85051200000000005</v>
      </c>
      <c r="E1748">
        <f t="shared" si="55"/>
        <v>1289.4911219999999</v>
      </c>
    </row>
    <row r="1749" spans="1:5">
      <c r="A1749" s="164">
        <v>30228</v>
      </c>
      <c r="B1749" s="164" t="s">
        <v>2942</v>
      </c>
      <c r="C1749" s="164" t="s">
        <v>3049</v>
      </c>
      <c r="D1749">
        <f t="shared" si="54"/>
        <v>1.0307999999999999</v>
      </c>
      <c r="E1749">
        <f t="shared" si="55"/>
        <v>1289.4911219999999</v>
      </c>
    </row>
    <row r="1750" spans="1:5">
      <c r="A1750" s="164">
        <v>30228</v>
      </c>
      <c r="B1750" s="164" t="s">
        <v>2942</v>
      </c>
      <c r="C1750" s="164" t="s">
        <v>3050</v>
      </c>
      <c r="D1750">
        <f t="shared" si="54"/>
        <v>4.1576000000000004</v>
      </c>
      <c r="E1750">
        <f t="shared" si="55"/>
        <v>1289.4911219999999</v>
      </c>
    </row>
    <row r="1751" spans="1:5">
      <c r="A1751" s="164">
        <v>30228</v>
      </c>
      <c r="B1751" s="164" t="s">
        <v>2942</v>
      </c>
      <c r="C1751" s="164" t="s">
        <v>3051</v>
      </c>
      <c r="D1751">
        <f t="shared" si="54"/>
        <v>1.5826</v>
      </c>
      <c r="E1751">
        <f t="shared" si="55"/>
        <v>1289.4911219999999</v>
      </c>
    </row>
    <row r="1752" spans="1:5">
      <c r="A1752" s="164">
        <v>30228</v>
      </c>
      <c r="B1752" s="164" t="s">
        <v>2942</v>
      </c>
      <c r="C1752" s="164" t="s">
        <v>3052</v>
      </c>
      <c r="D1752">
        <f t="shared" si="54"/>
        <v>0.5272</v>
      </c>
      <c r="E1752">
        <f t="shared" si="55"/>
        <v>1289.4911219999999</v>
      </c>
    </row>
    <row r="1753" spans="1:5">
      <c r="A1753" s="164">
        <v>30228</v>
      </c>
      <c r="B1753" s="164" t="s">
        <v>2942</v>
      </c>
      <c r="C1753" s="164" t="s">
        <v>3053</v>
      </c>
      <c r="D1753">
        <f t="shared" si="54"/>
        <v>11.2643</v>
      </c>
      <c r="E1753">
        <f t="shared" si="55"/>
        <v>1289.4911219999999</v>
      </c>
    </row>
    <row r="1754" spans="1:5">
      <c r="A1754" s="164">
        <v>30228</v>
      </c>
      <c r="B1754" s="164" t="s">
        <v>2942</v>
      </c>
      <c r="C1754" s="164" t="s">
        <v>3054</v>
      </c>
      <c r="D1754">
        <f t="shared" si="54"/>
        <v>6.8330000000000002</v>
      </c>
      <c r="E1754">
        <f t="shared" si="55"/>
        <v>1289.4911219999999</v>
      </c>
    </row>
    <row r="1755" spans="1:5">
      <c r="A1755" s="164">
        <v>30228</v>
      </c>
      <c r="B1755" s="164" t="s">
        <v>2942</v>
      </c>
      <c r="C1755" s="164" t="s">
        <v>3055</v>
      </c>
      <c r="D1755">
        <f t="shared" si="54"/>
        <v>16.514199999999999</v>
      </c>
      <c r="E1755">
        <f t="shared" si="55"/>
        <v>1289.4911219999999</v>
      </c>
    </row>
    <row r="1756" spans="1:5">
      <c r="A1756" s="164">
        <v>30228</v>
      </c>
      <c r="B1756" s="164" t="s">
        <v>2942</v>
      </c>
      <c r="C1756" s="164" t="s">
        <v>3056</v>
      </c>
      <c r="D1756">
        <f t="shared" si="54"/>
        <v>21.073</v>
      </c>
      <c r="E1756">
        <f t="shared" si="55"/>
        <v>1289.4911219999999</v>
      </c>
    </row>
    <row r="1757" spans="1:5">
      <c r="A1757" s="164">
        <v>30228</v>
      </c>
      <c r="B1757" s="164" t="s">
        <v>2942</v>
      </c>
      <c r="C1757" s="164" t="s">
        <v>3057</v>
      </c>
      <c r="D1757">
        <f t="shared" si="54"/>
        <v>11.2498</v>
      </c>
      <c r="E1757">
        <f t="shared" si="55"/>
        <v>1289.4911219999999</v>
      </c>
    </row>
    <row r="1758" spans="1:5">
      <c r="A1758" s="164">
        <v>30228</v>
      </c>
      <c r="B1758" s="164" t="s">
        <v>2942</v>
      </c>
      <c r="C1758" s="164" t="s">
        <v>3058</v>
      </c>
      <c r="D1758">
        <f t="shared" si="54"/>
        <v>2.4644599999999999</v>
      </c>
      <c r="E1758">
        <f t="shared" si="55"/>
        <v>1289.4911219999999</v>
      </c>
    </row>
    <row r="1759" spans="1:5">
      <c r="A1759" s="164">
        <v>30228</v>
      </c>
      <c r="B1759" s="164" t="s">
        <v>2942</v>
      </c>
      <c r="C1759" s="164" t="s">
        <v>3059</v>
      </c>
      <c r="D1759">
        <f t="shared" si="54"/>
        <v>0.17230000000000001</v>
      </c>
      <c r="E1759">
        <f t="shared" si="55"/>
        <v>1289.4911219999999</v>
      </c>
    </row>
    <row r="1760" spans="1:5">
      <c r="A1760" s="164">
        <v>30228</v>
      </c>
      <c r="B1760" s="164" t="s">
        <v>2942</v>
      </c>
      <c r="C1760" s="164" t="s">
        <v>3060</v>
      </c>
      <c r="D1760">
        <f t="shared" si="54"/>
        <v>18.621600000000001</v>
      </c>
      <c r="E1760">
        <f t="shared" si="55"/>
        <v>1289.4911219999999</v>
      </c>
    </row>
    <row r="1761" spans="1:5">
      <c r="A1761" s="164">
        <v>30228</v>
      </c>
      <c r="B1761" s="164" t="s">
        <v>2942</v>
      </c>
      <c r="C1761" s="164" t="s">
        <v>3061</v>
      </c>
      <c r="D1761">
        <f t="shared" si="54"/>
        <v>4.2847999999999997</v>
      </c>
      <c r="E1761">
        <f t="shared" si="55"/>
        <v>1289.4911219999999</v>
      </c>
    </row>
    <row r="1762" spans="1:5">
      <c r="A1762" s="164">
        <v>30228</v>
      </c>
      <c r="B1762" s="164" t="s">
        <v>2942</v>
      </c>
      <c r="C1762" s="164" t="s">
        <v>3062</v>
      </c>
      <c r="D1762">
        <f t="shared" si="54"/>
        <v>0.59279999999999999</v>
      </c>
      <c r="E1762">
        <f t="shared" si="55"/>
        <v>1289.4911219999999</v>
      </c>
    </row>
    <row r="1763" spans="1:5">
      <c r="A1763" s="164">
        <v>30228</v>
      </c>
      <c r="B1763" s="164" t="s">
        <v>2942</v>
      </c>
      <c r="C1763" s="164" t="s">
        <v>3063</v>
      </c>
      <c r="D1763">
        <f t="shared" si="54"/>
        <v>13.487500000000001</v>
      </c>
      <c r="E1763">
        <f t="shared" si="55"/>
        <v>1289.4911219999999</v>
      </c>
    </row>
    <row r="1764" spans="1:5">
      <c r="A1764" s="164">
        <v>30228</v>
      </c>
      <c r="B1764" s="164" t="s">
        <v>2942</v>
      </c>
      <c r="C1764" s="164" t="s">
        <v>3064</v>
      </c>
      <c r="D1764">
        <f t="shared" si="54"/>
        <v>0.85600799999999999</v>
      </c>
      <c r="E1764">
        <f t="shared" si="55"/>
        <v>1289.4911219999999</v>
      </c>
    </row>
    <row r="1765" spans="1:5">
      <c r="A1765" s="164">
        <v>30228</v>
      </c>
      <c r="B1765" s="164" t="s">
        <v>2942</v>
      </c>
      <c r="C1765" s="164" t="s">
        <v>3065</v>
      </c>
      <c r="D1765">
        <f t="shared" si="54"/>
        <v>0.42299999999999999</v>
      </c>
      <c r="E1765">
        <f t="shared" si="55"/>
        <v>1289.4911219999999</v>
      </c>
    </row>
    <row r="1766" spans="1:5">
      <c r="A1766" s="164">
        <v>30228</v>
      </c>
      <c r="B1766" s="164" t="s">
        <v>2942</v>
      </c>
      <c r="C1766" s="164" t="s">
        <v>3066</v>
      </c>
      <c r="D1766">
        <f t="shared" si="54"/>
        <v>2.708418</v>
      </c>
      <c r="E1766">
        <f t="shared" si="55"/>
        <v>1289.4911219999999</v>
      </c>
    </row>
    <row r="1767" spans="1:5">
      <c r="A1767" s="164">
        <v>30228</v>
      </c>
      <c r="B1767" s="164" t="s">
        <v>2942</v>
      </c>
      <c r="C1767" s="164" t="s">
        <v>3067</v>
      </c>
      <c r="D1767">
        <f t="shared" si="54"/>
        <v>4.6492319999999996</v>
      </c>
      <c r="E1767">
        <f t="shared" si="55"/>
        <v>1289.4911219999999</v>
      </c>
    </row>
    <row r="1768" spans="1:5">
      <c r="A1768" s="164">
        <v>30228</v>
      </c>
      <c r="B1768" s="164" t="s">
        <v>2942</v>
      </c>
      <c r="C1768" s="164" t="s">
        <v>3068</v>
      </c>
      <c r="D1768">
        <f t="shared" si="54"/>
        <v>1.1619360000000001</v>
      </c>
      <c r="E1768">
        <f t="shared" si="55"/>
        <v>1289.4911219999999</v>
      </c>
    </row>
    <row r="1769" spans="1:5">
      <c r="A1769" s="164">
        <v>30228</v>
      </c>
      <c r="B1769" s="164" t="s">
        <v>2942</v>
      </c>
      <c r="C1769" s="164" t="s">
        <v>3069</v>
      </c>
      <c r="D1769">
        <f t="shared" si="54"/>
        <v>1.1416999999999999</v>
      </c>
      <c r="E1769">
        <f t="shared" si="55"/>
        <v>1289.4911219999999</v>
      </c>
    </row>
    <row r="1770" spans="1:5">
      <c r="A1770" s="164">
        <v>30228</v>
      </c>
      <c r="B1770" s="164" t="s">
        <v>2942</v>
      </c>
      <c r="C1770" s="164" t="s">
        <v>3070</v>
      </c>
      <c r="D1770">
        <f t="shared" si="54"/>
        <v>0.28599999999999998</v>
      </c>
      <c r="E1770">
        <f t="shared" si="55"/>
        <v>1289.4911219999999</v>
      </c>
    </row>
    <row r="1771" spans="1:5">
      <c r="A1771" s="164">
        <v>30228</v>
      </c>
      <c r="B1771" s="164" t="s">
        <v>2942</v>
      </c>
      <c r="C1771" s="164" t="s">
        <v>3071</v>
      </c>
      <c r="D1771">
        <f t="shared" si="54"/>
        <v>0.45729999999999998</v>
      </c>
      <c r="E1771">
        <f t="shared" si="55"/>
        <v>1289.4911219999999</v>
      </c>
    </row>
    <row r="1772" spans="1:5">
      <c r="A1772" s="164">
        <v>30228</v>
      </c>
      <c r="B1772" s="164" t="s">
        <v>2942</v>
      </c>
      <c r="C1772" s="164" t="s">
        <v>3072</v>
      </c>
      <c r="D1772">
        <f t="shared" si="54"/>
        <v>18.519600000000001</v>
      </c>
      <c r="E1772">
        <f t="shared" si="55"/>
        <v>1289.4911219999999</v>
      </c>
    </row>
    <row r="1773" spans="1:5">
      <c r="A1773" s="164">
        <v>30228</v>
      </c>
      <c r="B1773" s="164" t="s">
        <v>2942</v>
      </c>
      <c r="C1773" s="164" t="s">
        <v>3073</v>
      </c>
      <c r="D1773">
        <f t="shared" si="54"/>
        <v>49.073300000000003</v>
      </c>
      <c r="E1773">
        <f t="shared" si="55"/>
        <v>1289.4911219999999</v>
      </c>
    </row>
    <row r="1774" spans="1:5">
      <c r="A1774" s="164">
        <v>30228</v>
      </c>
      <c r="B1774" s="164" t="s">
        <v>2942</v>
      </c>
      <c r="C1774" s="164" t="s">
        <v>3074</v>
      </c>
      <c r="D1774">
        <f t="shared" si="54"/>
        <v>7.2363</v>
      </c>
      <c r="E1774">
        <f t="shared" si="55"/>
        <v>1289.4911219999999</v>
      </c>
    </row>
    <row r="1775" spans="1:5">
      <c r="A1775" s="164">
        <v>30228</v>
      </c>
      <c r="B1775" s="164" t="s">
        <v>2942</v>
      </c>
      <c r="C1775" s="164" t="s">
        <v>3075</v>
      </c>
      <c r="D1775">
        <f t="shared" si="54"/>
        <v>17.446999999999999</v>
      </c>
      <c r="E1775">
        <f t="shared" si="55"/>
        <v>1289.4911219999999</v>
      </c>
    </row>
    <row r="1776" spans="1:5">
      <c r="A1776" s="164">
        <v>30228</v>
      </c>
      <c r="B1776" s="164" t="s">
        <v>2942</v>
      </c>
      <c r="C1776" s="164" t="s">
        <v>3076</v>
      </c>
      <c r="D1776">
        <f t="shared" si="54"/>
        <v>10.311</v>
      </c>
      <c r="E1776">
        <f t="shared" si="55"/>
        <v>1289.4911219999999</v>
      </c>
    </row>
    <row r="1777" spans="1:5">
      <c r="A1777" s="164">
        <v>30228</v>
      </c>
      <c r="B1777" s="164" t="s">
        <v>2942</v>
      </c>
      <c r="C1777" s="164" t="s">
        <v>3077</v>
      </c>
      <c r="D1777">
        <f t="shared" si="54"/>
        <v>4.0214999999999996</v>
      </c>
      <c r="E1777">
        <f t="shared" si="55"/>
        <v>1289.4911219999999</v>
      </c>
    </row>
    <row r="1778" spans="1:5">
      <c r="A1778" s="164">
        <v>30228</v>
      </c>
      <c r="B1778" s="164" t="s">
        <v>2942</v>
      </c>
      <c r="C1778" s="164" t="s">
        <v>3078</v>
      </c>
      <c r="D1778">
        <f t="shared" si="54"/>
        <v>7.1999000000000004</v>
      </c>
      <c r="E1778">
        <f t="shared" si="55"/>
        <v>1289.4911219999999</v>
      </c>
    </row>
    <row r="1779" spans="1:5">
      <c r="A1779" s="164">
        <v>30228</v>
      </c>
      <c r="B1779" s="164" t="s">
        <v>2942</v>
      </c>
      <c r="C1779" s="164" t="s">
        <v>3079</v>
      </c>
      <c r="D1779">
        <f t="shared" si="54"/>
        <v>13.358000000000001</v>
      </c>
      <c r="E1779">
        <f t="shared" si="55"/>
        <v>1289.4911219999999</v>
      </c>
    </row>
    <row r="1780" spans="1:5">
      <c r="A1780" s="164">
        <v>30228</v>
      </c>
      <c r="B1780" s="164" t="s">
        <v>2942</v>
      </c>
      <c r="C1780" s="164" t="s">
        <v>3080</v>
      </c>
      <c r="D1780">
        <f t="shared" si="54"/>
        <v>3.0358999999999998</v>
      </c>
      <c r="E1780">
        <f t="shared" si="55"/>
        <v>1289.4911219999999</v>
      </c>
    </row>
    <row r="1781" spans="1:5">
      <c r="A1781" s="164">
        <v>30228</v>
      </c>
      <c r="B1781" s="164" t="s">
        <v>2942</v>
      </c>
      <c r="C1781" s="164" t="s">
        <v>3081</v>
      </c>
      <c r="D1781">
        <f t="shared" si="54"/>
        <v>1.206326</v>
      </c>
      <c r="E1781">
        <f t="shared" si="55"/>
        <v>1289.4911219999999</v>
      </c>
    </row>
    <row r="1782" spans="1:5">
      <c r="A1782" s="164">
        <v>30228</v>
      </c>
      <c r="B1782" s="164" t="s">
        <v>2942</v>
      </c>
      <c r="C1782" s="164" t="s">
        <v>3082</v>
      </c>
      <c r="D1782">
        <f t="shared" si="54"/>
        <v>0.73150000000000004</v>
      </c>
      <c r="E1782">
        <f t="shared" si="55"/>
        <v>1289.4911219999999</v>
      </c>
    </row>
    <row r="1783" spans="1:5">
      <c r="A1783" s="164">
        <v>30228</v>
      </c>
      <c r="B1783" s="164" t="s">
        <v>2942</v>
      </c>
      <c r="C1783" s="164" t="s">
        <v>3083</v>
      </c>
      <c r="D1783">
        <f t="shared" si="54"/>
        <v>9.9832999999999998</v>
      </c>
      <c r="E1783">
        <f t="shared" si="55"/>
        <v>1289.4911219999999</v>
      </c>
    </row>
    <row r="1784" spans="1:5">
      <c r="A1784" s="164">
        <v>30228</v>
      </c>
      <c r="B1784" s="164" t="s">
        <v>2942</v>
      </c>
      <c r="C1784" s="164" t="s">
        <v>3084</v>
      </c>
      <c r="D1784">
        <f t="shared" si="54"/>
        <v>2.6629999999999998</v>
      </c>
      <c r="E1784">
        <f t="shared" si="55"/>
        <v>1289.4911219999999</v>
      </c>
    </row>
    <row r="1785" spans="1:5">
      <c r="A1785" s="164">
        <v>30228</v>
      </c>
      <c r="B1785" s="164" t="s">
        <v>2942</v>
      </c>
      <c r="C1785" s="164" t="s">
        <v>3085</v>
      </c>
      <c r="D1785">
        <f t="shared" si="54"/>
        <v>1.1317999999999999</v>
      </c>
      <c r="E1785">
        <f t="shared" si="55"/>
        <v>1289.4911219999999</v>
      </c>
    </row>
    <row r="1786" spans="1:5">
      <c r="A1786" s="164">
        <v>30228</v>
      </c>
      <c r="B1786" s="164" t="s">
        <v>2942</v>
      </c>
      <c r="C1786" s="164" t="s">
        <v>3086</v>
      </c>
      <c r="D1786">
        <f t="shared" si="54"/>
        <v>2.1856240000000002</v>
      </c>
      <c r="E1786">
        <f t="shared" si="55"/>
        <v>1289.4911219999999</v>
      </c>
    </row>
    <row r="1787" spans="1:5">
      <c r="A1787" s="164">
        <v>30228</v>
      </c>
      <c r="B1787" s="164" t="s">
        <v>2942</v>
      </c>
      <c r="C1787" s="164" t="s">
        <v>0</v>
      </c>
      <c r="D1787">
        <f t="shared" si="54"/>
        <v>4.0606</v>
      </c>
      <c r="E1787">
        <f t="shared" si="55"/>
        <v>1289.4911219999999</v>
      </c>
    </row>
    <row r="1788" spans="1:5">
      <c r="A1788" s="164">
        <v>30228</v>
      </c>
      <c r="B1788" s="164" t="s">
        <v>2942</v>
      </c>
      <c r="C1788" s="164" t="s">
        <v>1909</v>
      </c>
      <c r="D1788">
        <f t="shared" si="54"/>
        <v>0</v>
      </c>
      <c r="E1788">
        <f t="shared" si="55"/>
        <v>1289.4911219999999</v>
      </c>
    </row>
    <row r="1789" spans="1:5">
      <c r="A1789" s="164">
        <v>30228</v>
      </c>
      <c r="B1789" s="164" t="s">
        <v>2942</v>
      </c>
      <c r="C1789" s="164" t="s">
        <v>1</v>
      </c>
      <c r="D1789">
        <f t="shared" si="54"/>
        <v>16.518000000000001</v>
      </c>
      <c r="E1789">
        <f t="shared" si="55"/>
        <v>1289.4911219999999</v>
      </c>
    </row>
    <row r="1790" spans="1:5">
      <c r="A1790" s="164">
        <v>30228</v>
      </c>
      <c r="B1790" s="164" t="s">
        <v>2942</v>
      </c>
      <c r="C1790" s="164" t="s">
        <v>2</v>
      </c>
      <c r="D1790">
        <f t="shared" si="54"/>
        <v>8.7309000000000001</v>
      </c>
      <c r="E1790">
        <f t="shared" si="55"/>
        <v>1289.4911219999999</v>
      </c>
    </row>
    <row r="1791" spans="1:5">
      <c r="A1791" s="164">
        <v>30228</v>
      </c>
      <c r="B1791" s="164" t="s">
        <v>2942</v>
      </c>
      <c r="C1791" s="164" t="s">
        <v>3</v>
      </c>
      <c r="D1791">
        <f t="shared" si="54"/>
        <v>8.5149000000000008</v>
      </c>
      <c r="E1791">
        <f t="shared" si="55"/>
        <v>1289.4911219999999</v>
      </c>
    </row>
    <row r="1792" spans="1:5">
      <c r="A1792" s="164">
        <v>30228</v>
      </c>
      <c r="B1792" s="164" t="s">
        <v>2942</v>
      </c>
      <c r="C1792" s="164" t="s">
        <v>4</v>
      </c>
      <c r="D1792">
        <f t="shared" si="54"/>
        <v>8.2693999999999992</v>
      </c>
      <c r="E1792">
        <f t="shared" si="55"/>
        <v>1289.4911219999999</v>
      </c>
    </row>
    <row r="1793" spans="1:5">
      <c r="A1793" s="164">
        <v>30228</v>
      </c>
      <c r="B1793" s="164" t="s">
        <v>2942</v>
      </c>
      <c r="C1793" s="164" t="s">
        <v>5</v>
      </c>
      <c r="D1793">
        <f t="shared" si="54"/>
        <v>16.8703</v>
      </c>
      <c r="E1793">
        <f t="shared" si="55"/>
        <v>1289.4911219999999</v>
      </c>
    </row>
    <row r="1794" spans="1:5">
      <c r="A1794" s="164">
        <v>30228</v>
      </c>
      <c r="B1794" s="164" t="s">
        <v>2942</v>
      </c>
      <c r="C1794" s="164" t="s">
        <v>6</v>
      </c>
      <c r="D1794">
        <f t="shared" si="54"/>
        <v>7.4127999999999998</v>
      </c>
      <c r="E1794">
        <f t="shared" si="55"/>
        <v>1289.4911219999999</v>
      </c>
    </row>
    <row r="1795" spans="1:5">
      <c r="A1795" s="164">
        <v>30228</v>
      </c>
      <c r="B1795" s="164" t="s">
        <v>2942</v>
      </c>
      <c r="C1795" s="164" t="s">
        <v>7</v>
      </c>
      <c r="D1795">
        <f t="shared" si="54"/>
        <v>7.9992999999999999</v>
      </c>
      <c r="E1795">
        <f t="shared" si="55"/>
        <v>1289.4911219999999</v>
      </c>
    </row>
    <row r="1796" spans="1:5">
      <c r="A1796" s="164">
        <v>30228</v>
      </c>
      <c r="B1796" s="164" t="s">
        <v>2942</v>
      </c>
      <c r="C1796" s="164" t="s">
        <v>8</v>
      </c>
      <c r="D1796">
        <f t="shared" si="54"/>
        <v>3.6128999999999998</v>
      </c>
      <c r="E1796">
        <f t="shared" si="55"/>
        <v>1289.4911219999999</v>
      </c>
    </row>
    <row r="1797" spans="1:5">
      <c r="A1797" s="164">
        <v>30228</v>
      </c>
      <c r="B1797" s="164" t="s">
        <v>2942</v>
      </c>
      <c r="C1797" s="164" t="s">
        <v>9</v>
      </c>
      <c r="D1797">
        <f t="shared" si="54"/>
        <v>7.4413</v>
      </c>
      <c r="E1797">
        <f t="shared" si="55"/>
        <v>1289.4911219999999</v>
      </c>
    </row>
    <row r="1798" spans="1:5">
      <c r="A1798" s="164">
        <v>30228</v>
      </c>
      <c r="B1798" s="164" t="s">
        <v>2942</v>
      </c>
      <c r="C1798" s="164" t="s">
        <v>10</v>
      </c>
      <c r="D1798">
        <f t="shared" ref="D1798:D1861" si="56">C1798/10000</f>
        <v>2.2010000000000001</v>
      </c>
      <c r="E1798">
        <f t="shared" ref="E1798:E1861" si="57">SUMIF(A:A,A1798,D:D)</f>
        <v>1289.4911219999999</v>
      </c>
    </row>
    <row r="1799" spans="1:5">
      <c r="A1799" s="164">
        <v>30228</v>
      </c>
      <c r="B1799" s="164" t="s">
        <v>2942</v>
      </c>
      <c r="C1799" s="164" t="s">
        <v>11</v>
      </c>
      <c r="D1799">
        <f t="shared" si="56"/>
        <v>5.6877000000000004</v>
      </c>
      <c r="E1799">
        <f t="shared" si="57"/>
        <v>1289.4911219999999</v>
      </c>
    </row>
    <row r="1800" spans="1:5">
      <c r="A1800" s="164">
        <v>30228</v>
      </c>
      <c r="B1800" s="164" t="s">
        <v>2942</v>
      </c>
      <c r="C1800" s="164" t="s">
        <v>12</v>
      </c>
      <c r="D1800">
        <f t="shared" si="56"/>
        <v>1.7</v>
      </c>
      <c r="E1800">
        <f t="shared" si="57"/>
        <v>1289.4911219999999</v>
      </c>
    </row>
    <row r="1801" spans="1:5">
      <c r="A1801" s="164">
        <v>30228</v>
      </c>
      <c r="B1801" s="164" t="s">
        <v>2942</v>
      </c>
      <c r="C1801" s="164" t="s">
        <v>13</v>
      </c>
      <c r="D1801">
        <f t="shared" si="56"/>
        <v>44.277700000000003</v>
      </c>
      <c r="E1801">
        <f t="shared" si="57"/>
        <v>1289.4911219999999</v>
      </c>
    </row>
    <row r="1802" spans="1:5">
      <c r="A1802" s="164">
        <v>30228</v>
      </c>
      <c r="B1802" s="164" t="s">
        <v>2942</v>
      </c>
      <c r="C1802" s="164" t="s">
        <v>14</v>
      </c>
      <c r="D1802">
        <f t="shared" si="56"/>
        <v>0.76129999999999998</v>
      </c>
      <c r="E1802">
        <f t="shared" si="57"/>
        <v>1289.4911219999999</v>
      </c>
    </row>
    <row r="1803" spans="1:5">
      <c r="A1803" s="164">
        <v>30228</v>
      </c>
      <c r="B1803" s="164" t="s">
        <v>2942</v>
      </c>
      <c r="C1803" s="164" t="s">
        <v>15</v>
      </c>
      <c r="D1803">
        <f t="shared" si="56"/>
        <v>0.846974</v>
      </c>
      <c r="E1803">
        <f t="shared" si="57"/>
        <v>1289.4911219999999</v>
      </c>
    </row>
    <row r="1804" spans="1:5">
      <c r="A1804" s="164">
        <v>30228</v>
      </c>
      <c r="B1804" s="164" t="s">
        <v>2942</v>
      </c>
      <c r="C1804" s="164" t="s">
        <v>16</v>
      </c>
      <c r="D1804">
        <f t="shared" si="56"/>
        <v>2.2915000000000001</v>
      </c>
      <c r="E1804">
        <f t="shared" si="57"/>
        <v>1289.4911219999999</v>
      </c>
    </row>
    <row r="1805" spans="1:5">
      <c r="A1805" s="164">
        <v>30228</v>
      </c>
      <c r="B1805" s="164" t="s">
        <v>2942</v>
      </c>
      <c r="C1805" s="164" t="s">
        <v>17</v>
      </c>
      <c r="D1805">
        <f t="shared" si="56"/>
        <v>1.8479000000000001</v>
      </c>
      <c r="E1805">
        <f t="shared" si="57"/>
        <v>1289.4911219999999</v>
      </c>
    </row>
    <row r="1806" spans="1:5">
      <c r="A1806" s="164">
        <v>30228</v>
      </c>
      <c r="B1806" s="164" t="s">
        <v>2942</v>
      </c>
      <c r="C1806" s="164" t="s">
        <v>18</v>
      </c>
      <c r="D1806">
        <f t="shared" si="56"/>
        <v>9.3158999999999992</v>
      </c>
      <c r="E1806">
        <f t="shared" si="57"/>
        <v>1289.4911219999999</v>
      </c>
    </row>
    <row r="1807" spans="1:5">
      <c r="A1807" s="164">
        <v>30228</v>
      </c>
      <c r="B1807" s="164" t="s">
        <v>2942</v>
      </c>
      <c r="C1807" s="164" t="s">
        <v>19</v>
      </c>
      <c r="D1807">
        <f t="shared" si="56"/>
        <v>0.832534</v>
      </c>
      <c r="E1807">
        <f t="shared" si="57"/>
        <v>1289.4911219999999</v>
      </c>
    </row>
    <row r="1808" spans="1:5">
      <c r="A1808" s="164">
        <v>30228</v>
      </c>
      <c r="B1808" s="164" t="s">
        <v>2942</v>
      </c>
      <c r="C1808" s="164" t="s">
        <v>20</v>
      </c>
      <c r="D1808">
        <f t="shared" si="56"/>
        <v>5.0109839999999997</v>
      </c>
      <c r="E1808">
        <f t="shared" si="57"/>
        <v>1289.4911219999999</v>
      </c>
    </row>
    <row r="1809" spans="1:5">
      <c r="A1809" s="164">
        <v>30228</v>
      </c>
      <c r="B1809" s="164" t="s">
        <v>2942</v>
      </c>
      <c r="C1809" s="164" t="s">
        <v>21</v>
      </c>
      <c r="D1809">
        <f t="shared" si="56"/>
        <v>1.7302999999999999</v>
      </c>
      <c r="E1809">
        <f t="shared" si="57"/>
        <v>1289.4911219999999</v>
      </c>
    </row>
    <row r="1810" spans="1:5">
      <c r="A1810" s="164">
        <v>30228</v>
      </c>
      <c r="B1810" s="164" t="s">
        <v>2942</v>
      </c>
      <c r="C1810" s="164" t="s">
        <v>22</v>
      </c>
      <c r="D1810">
        <f t="shared" si="56"/>
        <v>1.5888719999999998</v>
      </c>
      <c r="E1810">
        <f t="shared" si="57"/>
        <v>1289.4911219999999</v>
      </c>
    </row>
    <row r="1811" spans="1:5">
      <c r="A1811" s="164">
        <v>30228</v>
      </c>
      <c r="B1811" s="164" t="s">
        <v>2942</v>
      </c>
      <c r="C1811" s="164" t="s">
        <v>23</v>
      </c>
      <c r="D1811">
        <f t="shared" si="56"/>
        <v>3.6286</v>
      </c>
      <c r="E1811">
        <f t="shared" si="57"/>
        <v>1289.4911219999999</v>
      </c>
    </row>
    <row r="1812" spans="1:5">
      <c r="A1812" s="164">
        <v>30228</v>
      </c>
      <c r="B1812" s="164" t="s">
        <v>2942</v>
      </c>
      <c r="C1812" s="164" t="s">
        <v>24</v>
      </c>
      <c r="D1812">
        <f t="shared" si="56"/>
        <v>3.2763619999999998</v>
      </c>
      <c r="E1812">
        <f t="shared" si="57"/>
        <v>1289.4911219999999</v>
      </c>
    </row>
    <row r="1813" spans="1:5">
      <c r="A1813" s="164">
        <v>30228</v>
      </c>
      <c r="B1813" s="164" t="s">
        <v>2942</v>
      </c>
      <c r="C1813" s="164" t="s">
        <v>25</v>
      </c>
      <c r="D1813">
        <f t="shared" si="56"/>
        <v>3.2507999999999999</v>
      </c>
      <c r="E1813">
        <f t="shared" si="57"/>
        <v>1289.4911219999999</v>
      </c>
    </row>
    <row r="1814" spans="1:5">
      <c r="A1814" s="164">
        <v>30228</v>
      </c>
      <c r="B1814" s="164" t="s">
        <v>2942</v>
      </c>
      <c r="C1814" s="164" t="s">
        <v>26</v>
      </c>
      <c r="D1814">
        <f t="shared" si="56"/>
        <v>4.6012000000000004</v>
      </c>
      <c r="E1814">
        <f t="shared" si="57"/>
        <v>1289.4911219999999</v>
      </c>
    </row>
    <row r="1815" spans="1:5">
      <c r="A1815" s="164">
        <v>30228</v>
      </c>
      <c r="B1815" s="164" t="s">
        <v>2942</v>
      </c>
      <c r="C1815" s="164" t="s">
        <v>27</v>
      </c>
      <c r="D1815">
        <f t="shared" si="56"/>
        <v>6.0491960000000002</v>
      </c>
      <c r="E1815">
        <f t="shared" si="57"/>
        <v>1289.4911219999999</v>
      </c>
    </row>
    <row r="1816" spans="1:5">
      <c r="A1816" s="164">
        <v>30228</v>
      </c>
      <c r="B1816" s="164" t="s">
        <v>2942</v>
      </c>
      <c r="C1816" s="164" t="s">
        <v>28</v>
      </c>
      <c r="D1816">
        <f t="shared" si="56"/>
        <v>1.0235000000000001</v>
      </c>
      <c r="E1816">
        <f t="shared" si="57"/>
        <v>1289.4911219999999</v>
      </c>
    </row>
    <row r="1817" spans="1:5">
      <c r="A1817" s="164">
        <v>30228</v>
      </c>
      <c r="B1817" s="164" t="s">
        <v>2942</v>
      </c>
      <c r="C1817" s="164" t="s">
        <v>29</v>
      </c>
      <c r="D1817">
        <f t="shared" si="56"/>
        <v>1.8222040000000002</v>
      </c>
      <c r="E1817">
        <f t="shared" si="57"/>
        <v>1289.4911219999999</v>
      </c>
    </row>
    <row r="1818" spans="1:5">
      <c r="A1818" s="164">
        <v>30228</v>
      </c>
      <c r="B1818" s="164" t="s">
        <v>2942</v>
      </c>
      <c r="C1818" s="164" t="s">
        <v>30</v>
      </c>
      <c r="D1818">
        <f t="shared" si="56"/>
        <v>4.6112000000000002</v>
      </c>
      <c r="E1818">
        <f t="shared" si="57"/>
        <v>1289.4911219999999</v>
      </c>
    </row>
    <row r="1819" spans="1:5">
      <c r="A1819" s="164">
        <v>30228</v>
      </c>
      <c r="B1819" s="164" t="s">
        <v>2942</v>
      </c>
      <c r="C1819" s="164" t="s">
        <v>31</v>
      </c>
      <c r="D1819">
        <f t="shared" si="56"/>
        <v>4.0383059999999995</v>
      </c>
      <c r="E1819">
        <f t="shared" si="57"/>
        <v>1289.4911219999999</v>
      </c>
    </row>
    <row r="1820" spans="1:5">
      <c r="A1820" s="164">
        <v>30228</v>
      </c>
      <c r="B1820" s="164" t="s">
        <v>2942</v>
      </c>
      <c r="C1820" s="164" t="s">
        <v>32</v>
      </c>
      <c r="D1820">
        <f t="shared" si="56"/>
        <v>10.8025</v>
      </c>
      <c r="E1820">
        <f t="shared" si="57"/>
        <v>1289.4911219999999</v>
      </c>
    </row>
    <row r="1821" spans="1:5">
      <c r="A1821" s="164">
        <v>30228</v>
      </c>
      <c r="B1821" s="164" t="s">
        <v>2942</v>
      </c>
      <c r="C1821" s="164" t="s">
        <v>33</v>
      </c>
      <c r="D1821">
        <f t="shared" si="56"/>
        <v>13.2714</v>
      </c>
      <c r="E1821">
        <f t="shared" si="57"/>
        <v>1289.4911219999999</v>
      </c>
    </row>
    <row r="1822" spans="1:5">
      <c r="A1822" s="164">
        <v>30228</v>
      </c>
      <c r="B1822" s="164" t="s">
        <v>2942</v>
      </c>
      <c r="C1822" s="164" t="s">
        <v>34</v>
      </c>
      <c r="D1822">
        <f t="shared" si="56"/>
        <v>9.8621999999999996</v>
      </c>
      <c r="E1822">
        <f t="shared" si="57"/>
        <v>1289.4911219999999</v>
      </c>
    </row>
    <row r="1823" spans="1:5">
      <c r="A1823" s="164">
        <v>30228</v>
      </c>
      <c r="B1823" s="164" t="s">
        <v>2942</v>
      </c>
      <c r="C1823" s="164" t="s">
        <v>35</v>
      </c>
      <c r="D1823">
        <f t="shared" si="56"/>
        <v>4.8273000000000001</v>
      </c>
      <c r="E1823">
        <f t="shared" si="57"/>
        <v>1289.4911219999999</v>
      </c>
    </row>
    <row r="1824" spans="1:5">
      <c r="A1824" s="164">
        <v>30228</v>
      </c>
      <c r="B1824" s="164" t="s">
        <v>2942</v>
      </c>
      <c r="C1824" s="164" t="s">
        <v>36</v>
      </c>
      <c r="D1824">
        <f t="shared" si="56"/>
        <v>22.231000000000002</v>
      </c>
      <c r="E1824">
        <f t="shared" si="57"/>
        <v>1289.4911219999999</v>
      </c>
    </row>
    <row r="1825" spans="1:5">
      <c r="A1825" s="164">
        <v>30229</v>
      </c>
      <c r="B1825" s="164" t="s">
        <v>37</v>
      </c>
      <c r="C1825" s="164" t="s">
        <v>38</v>
      </c>
      <c r="D1825">
        <f t="shared" si="56"/>
        <v>7.1999999999999995E-2</v>
      </c>
      <c r="E1825">
        <f t="shared" si="57"/>
        <v>490.50450000000035</v>
      </c>
    </row>
    <row r="1826" spans="1:5">
      <c r="A1826" s="164">
        <v>30229</v>
      </c>
      <c r="B1826" s="164" t="s">
        <v>37</v>
      </c>
      <c r="C1826" s="164" t="s">
        <v>39</v>
      </c>
      <c r="D1826">
        <f t="shared" si="56"/>
        <v>1.032</v>
      </c>
      <c r="E1826">
        <f t="shared" si="57"/>
        <v>490.50450000000035</v>
      </c>
    </row>
    <row r="1827" spans="1:5">
      <c r="A1827" s="164">
        <v>30229</v>
      </c>
      <c r="B1827" s="164" t="s">
        <v>37</v>
      </c>
      <c r="C1827" s="164" t="s">
        <v>40</v>
      </c>
      <c r="D1827">
        <f t="shared" si="56"/>
        <v>1.1279999999999999</v>
      </c>
      <c r="E1827">
        <f t="shared" si="57"/>
        <v>490.50450000000035</v>
      </c>
    </row>
    <row r="1828" spans="1:5">
      <c r="A1828" s="164">
        <v>30229</v>
      </c>
      <c r="B1828" s="164" t="s">
        <v>37</v>
      </c>
      <c r="C1828" s="164" t="s">
        <v>41</v>
      </c>
      <c r="D1828">
        <f t="shared" si="56"/>
        <v>0.16800000000000001</v>
      </c>
      <c r="E1828">
        <f t="shared" si="57"/>
        <v>490.50450000000035</v>
      </c>
    </row>
    <row r="1829" spans="1:5">
      <c r="A1829" s="164">
        <v>30229</v>
      </c>
      <c r="B1829" s="164" t="s">
        <v>37</v>
      </c>
      <c r="C1829" s="164" t="s">
        <v>42</v>
      </c>
      <c r="D1829">
        <f t="shared" si="56"/>
        <v>0.38400000000000001</v>
      </c>
      <c r="E1829">
        <f t="shared" si="57"/>
        <v>490.50450000000035</v>
      </c>
    </row>
    <row r="1830" spans="1:5">
      <c r="A1830" s="164">
        <v>30229</v>
      </c>
      <c r="B1830" s="164" t="s">
        <v>37</v>
      </c>
      <c r="C1830" s="164" t="s">
        <v>41</v>
      </c>
      <c r="D1830">
        <f t="shared" si="56"/>
        <v>0.16800000000000001</v>
      </c>
      <c r="E1830">
        <f t="shared" si="57"/>
        <v>490.50450000000035</v>
      </c>
    </row>
    <row r="1831" spans="1:5">
      <c r="A1831" s="164">
        <v>30229</v>
      </c>
      <c r="B1831" s="164" t="s">
        <v>37</v>
      </c>
      <c r="C1831" s="164" t="s">
        <v>2912</v>
      </c>
      <c r="D1831">
        <f t="shared" si="56"/>
        <v>2.52</v>
      </c>
      <c r="E1831">
        <f t="shared" si="57"/>
        <v>490.50450000000035</v>
      </c>
    </row>
    <row r="1832" spans="1:5">
      <c r="A1832" s="164">
        <v>30229</v>
      </c>
      <c r="B1832" s="164" t="s">
        <v>37</v>
      </c>
      <c r="C1832" s="164" t="s">
        <v>43</v>
      </c>
      <c r="D1832">
        <f t="shared" si="56"/>
        <v>3.2879999999999998</v>
      </c>
      <c r="E1832">
        <f t="shared" si="57"/>
        <v>490.50450000000035</v>
      </c>
    </row>
    <row r="1833" spans="1:5">
      <c r="A1833" s="164">
        <v>30229</v>
      </c>
      <c r="B1833" s="164" t="s">
        <v>37</v>
      </c>
      <c r="C1833" s="164" t="s">
        <v>44</v>
      </c>
      <c r="D1833">
        <f t="shared" si="56"/>
        <v>1.1519999999999999</v>
      </c>
      <c r="E1833">
        <f t="shared" si="57"/>
        <v>490.50450000000035</v>
      </c>
    </row>
    <row r="1834" spans="1:5">
      <c r="A1834" s="164">
        <v>30229</v>
      </c>
      <c r="B1834" s="164" t="s">
        <v>37</v>
      </c>
      <c r="C1834" s="164" t="s">
        <v>45</v>
      </c>
      <c r="D1834">
        <f t="shared" si="56"/>
        <v>0.45600000000000002</v>
      </c>
      <c r="E1834">
        <f t="shared" si="57"/>
        <v>490.50450000000035</v>
      </c>
    </row>
    <row r="1835" spans="1:5">
      <c r="A1835" s="164">
        <v>30229</v>
      </c>
      <c r="B1835" s="164" t="s">
        <v>37</v>
      </c>
      <c r="C1835" s="164" t="s">
        <v>46</v>
      </c>
      <c r="D1835">
        <f t="shared" si="56"/>
        <v>0.67200000000000004</v>
      </c>
      <c r="E1835">
        <f t="shared" si="57"/>
        <v>490.50450000000035</v>
      </c>
    </row>
    <row r="1836" spans="1:5">
      <c r="A1836" s="164">
        <v>30229</v>
      </c>
      <c r="B1836" s="164" t="s">
        <v>37</v>
      </c>
      <c r="C1836" s="164" t="s">
        <v>47</v>
      </c>
      <c r="D1836">
        <f t="shared" si="56"/>
        <v>0.216</v>
      </c>
      <c r="E1836">
        <f t="shared" si="57"/>
        <v>490.50450000000035</v>
      </c>
    </row>
    <row r="1837" spans="1:5">
      <c r="A1837" s="164">
        <v>30229</v>
      </c>
      <c r="B1837" s="164" t="s">
        <v>37</v>
      </c>
      <c r="C1837" s="164" t="s">
        <v>2820</v>
      </c>
      <c r="D1837">
        <f t="shared" si="56"/>
        <v>0.12</v>
      </c>
      <c r="E1837">
        <f t="shared" si="57"/>
        <v>490.50450000000035</v>
      </c>
    </row>
    <row r="1838" spans="1:5">
      <c r="A1838" s="164">
        <v>30229</v>
      </c>
      <c r="B1838" s="164" t="s">
        <v>37</v>
      </c>
      <c r="C1838" s="164" t="s">
        <v>48</v>
      </c>
      <c r="D1838">
        <f t="shared" si="56"/>
        <v>4.8000000000000001E-2</v>
      </c>
      <c r="E1838">
        <f t="shared" si="57"/>
        <v>490.50450000000035</v>
      </c>
    </row>
    <row r="1839" spans="1:5">
      <c r="A1839" s="164">
        <v>30229</v>
      </c>
      <c r="B1839" s="164" t="s">
        <v>37</v>
      </c>
      <c r="C1839" s="164" t="s">
        <v>49</v>
      </c>
      <c r="D1839">
        <f t="shared" si="56"/>
        <v>1.3919999999999999</v>
      </c>
      <c r="E1839">
        <f t="shared" si="57"/>
        <v>490.50450000000035</v>
      </c>
    </row>
    <row r="1840" spans="1:5">
      <c r="A1840" s="164">
        <v>30229</v>
      </c>
      <c r="B1840" s="164" t="s">
        <v>37</v>
      </c>
      <c r="C1840" s="164" t="s">
        <v>50</v>
      </c>
      <c r="D1840">
        <f t="shared" si="56"/>
        <v>0.55200000000000005</v>
      </c>
      <c r="E1840">
        <f t="shared" si="57"/>
        <v>490.50450000000035</v>
      </c>
    </row>
    <row r="1841" spans="1:5">
      <c r="A1841" s="164">
        <v>30229</v>
      </c>
      <c r="B1841" s="164" t="s">
        <v>37</v>
      </c>
      <c r="C1841" s="164" t="s">
        <v>41</v>
      </c>
      <c r="D1841">
        <f t="shared" si="56"/>
        <v>0.16800000000000001</v>
      </c>
      <c r="E1841">
        <f t="shared" si="57"/>
        <v>490.50450000000035</v>
      </c>
    </row>
    <row r="1842" spans="1:5">
      <c r="A1842" s="164">
        <v>30229</v>
      </c>
      <c r="B1842" s="164" t="s">
        <v>37</v>
      </c>
      <c r="C1842" s="164" t="s">
        <v>38</v>
      </c>
      <c r="D1842">
        <f t="shared" si="56"/>
        <v>7.1999999999999995E-2</v>
      </c>
      <c r="E1842">
        <f t="shared" si="57"/>
        <v>490.50450000000035</v>
      </c>
    </row>
    <row r="1843" spans="1:5">
      <c r="A1843" s="164">
        <v>30229</v>
      </c>
      <c r="B1843" s="164" t="s">
        <v>37</v>
      </c>
      <c r="C1843" s="164" t="s">
        <v>41</v>
      </c>
      <c r="D1843">
        <f t="shared" si="56"/>
        <v>0.16800000000000001</v>
      </c>
      <c r="E1843">
        <f t="shared" si="57"/>
        <v>490.50450000000035</v>
      </c>
    </row>
    <row r="1844" spans="1:5">
      <c r="A1844" s="164">
        <v>30229</v>
      </c>
      <c r="B1844" s="164" t="s">
        <v>37</v>
      </c>
      <c r="C1844" s="164" t="s">
        <v>51</v>
      </c>
      <c r="D1844">
        <f t="shared" si="56"/>
        <v>3.6720000000000002</v>
      </c>
      <c r="E1844">
        <f t="shared" si="57"/>
        <v>490.50450000000035</v>
      </c>
    </row>
    <row r="1845" spans="1:5">
      <c r="A1845" s="164">
        <v>30229</v>
      </c>
      <c r="B1845" s="164" t="s">
        <v>37</v>
      </c>
      <c r="C1845" s="164" t="s">
        <v>52</v>
      </c>
      <c r="D1845">
        <f t="shared" si="56"/>
        <v>0.504</v>
      </c>
      <c r="E1845">
        <f t="shared" si="57"/>
        <v>490.50450000000035</v>
      </c>
    </row>
    <row r="1846" spans="1:5">
      <c r="A1846" s="164">
        <v>30229</v>
      </c>
      <c r="B1846" s="164" t="s">
        <v>37</v>
      </c>
      <c r="C1846" s="164" t="s">
        <v>2154</v>
      </c>
      <c r="D1846">
        <f t="shared" si="56"/>
        <v>2.16</v>
      </c>
      <c r="E1846">
        <f t="shared" si="57"/>
        <v>490.50450000000035</v>
      </c>
    </row>
    <row r="1847" spans="1:5">
      <c r="A1847" s="164">
        <v>30229</v>
      </c>
      <c r="B1847" s="164" t="s">
        <v>37</v>
      </c>
      <c r="C1847" s="164" t="s">
        <v>2820</v>
      </c>
      <c r="D1847">
        <f t="shared" si="56"/>
        <v>0.12</v>
      </c>
      <c r="E1847">
        <f t="shared" si="57"/>
        <v>490.50450000000035</v>
      </c>
    </row>
    <row r="1848" spans="1:5">
      <c r="A1848" s="164">
        <v>30229</v>
      </c>
      <c r="B1848" s="164" t="s">
        <v>37</v>
      </c>
      <c r="C1848" s="164" t="s">
        <v>53</v>
      </c>
      <c r="D1848">
        <f t="shared" si="56"/>
        <v>0.26400000000000001</v>
      </c>
      <c r="E1848">
        <f t="shared" si="57"/>
        <v>490.50450000000035</v>
      </c>
    </row>
    <row r="1849" spans="1:5">
      <c r="A1849" s="164">
        <v>30229</v>
      </c>
      <c r="B1849" s="164" t="s">
        <v>37</v>
      </c>
      <c r="C1849" s="164" t="s">
        <v>54</v>
      </c>
      <c r="D1849">
        <f t="shared" si="56"/>
        <v>1.992</v>
      </c>
      <c r="E1849">
        <f t="shared" si="57"/>
        <v>490.50450000000035</v>
      </c>
    </row>
    <row r="1850" spans="1:5">
      <c r="A1850" s="164">
        <v>30229</v>
      </c>
      <c r="B1850" s="164" t="s">
        <v>37</v>
      </c>
      <c r="C1850" s="164" t="s">
        <v>55</v>
      </c>
      <c r="D1850">
        <f t="shared" si="56"/>
        <v>2.448</v>
      </c>
      <c r="E1850">
        <f t="shared" si="57"/>
        <v>490.50450000000035</v>
      </c>
    </row>
    <row r="1851" spans="1:5">
      <c r="A1851" s="164">
        <v>30229</v>
      </c>
      <c r="B1851" s="164" t="s">
        <v>37</v>
      </c>
      <c r="C1851" s="164" t="s">
        <v>56</v>
      </c>
      <c r="D1851">
        <f t="shared" si="56"/>
        <v>13.295999999999999</v>
      </c>
      <c r="E1851">
        <f t="shared" si="57"/>
        <v>490.50450000000035</v>
      </c>
    </row>
    <row r="1852" spans="1:5">
      <c r="A1852" s="164">
        <v>30229</v>
      </c>
      <c r="B1852" s="164" t="s">
        <v>37</v>
      </c>
      <c r="C1852" s="164" t="s">
        <v>57</v>
      </c>
      <c r="D1852">
        <f t="shared" si="56"/>
        <v>0.69599999999999995</v>
      </c>
      <c r="E1852">
        <f t="shared" si="57"/>
        <v>490.50450000000035</v>
      </c>
    </row>
    <row r="1853" spans="1:5">
      <c r="A1853" s="164">
        <v>30229</v>
      </c>
      <c r="B1853" s="164" t="s">
        <v>37</v>
      </c>
      <c r="C1853" s="164" t="s">
        <v>2841</v>
      </c>
      <c r="D1853">
        <f t="shared" si="56"/>
        <v>0.6</v>
      </c>
      <c r="E1853">
        <f t="shared" si="57"/>
        <v>490.50450000000035</v>
      </c>
    </row>
    <row r="1854" spans="1:5">
      <c r="A1854" s="164">
        <v>30229</v>
      </c>
      <c r="B1854" s="164" t="s">
        <v>37</v>
      </c>
      <c r="C1854" s="164" t="s">
        <v>58</v>
      </c>
      <c r="D1854">
        <f t="shared" si="56"/>
        <v>0.312</v>
      </c>
      <c r="E1854">
        <f t="shared" si="57"/>
        <v>490.50450000000035</v>
      </c>
    </row>
    <row r="1855" spans="1:5">
      <c r="A1855" s="164">
        <v>30229</v>
      </c>
      <c r="B1855" s="164" t="s">
        <v>37</v>
      </c>
      <c r="C1855" s="164" t="s">
        <v>59</v>
      </c>
      <c r="D1855">
        <f t="shared" si="56"/>
        <v>9.6000000000000002E-2</v>
      </c>
      <c r="E1855">
        <f t="shared" si="57"/>
        <v>490.50450000000035</v>
      </c>
    </row>
    <row r="1856" spans="1:5">
      <c r="A1856" s="164">
        <v>30229</v>
      </c>
      <c r="B1856" s="164" t="s">
        <v>37</v>
      </c>
      <c r="C1856" s="164" t="s">
        <v>60</v>
      </c>
      <c r="D1856">
        <f t="shared" si="56"/>
        <v>1.008</v>
      </c>
      <c r="E1856">
        <f t="shared" si="57"/>
        <v>490.50450000000035</v>
      </c>
    </row>
    <row r="1857" spans="1:5">
      <c r="A1857" s="164">
        <v>30229</v>
      </c>
      <c r="B1857" s="164" t="s">
        <v>37</v>
      </c>
      <c r="C1857" s="164" t="s">
        <v>2853</v>
      </c>
      <c r="D1857">
        <f t="shared" si="56"/>
        <v>1.74</v>
      </c>
      <c r="E1857">
        <f t="shared" si="57"/>
        <v>490.50450000000035</v>
      </c>
    </row>
    <row r="1858" spans="1:5">
      <c r="A1858" s="164">
        <v>30229</v>
      </c>
      <c r="B1858" s="164" t="s">
        <v>37</v>
      </c>
      <c r="C1858" s="164" t="s">
        <v>61</v>
      </c>
      <c r="D1858">
        <f t="shared" si="56"/>
        <v>1.944</v>
      </c>
      <c r="E1858">
        <f t="shared" si="57"/>
        <v>490.50450000000035</v>
      </c>
    </row>
    <row r="1859" spans="1:5">
      <c r="A1859" s="164">
        <v>30229</v>
      </c>
      <c r="B1859" s="164" t="s">
        <v>37</v>
      </c>
      <c r="C1859" s="164" t="s">
        <v>62</v>
      </c>
      <c r="D1859">
        <f t="shared" si="56"/>
        <v>1.88</v>
      </c>
      <c r="E1859">
        <f t="shared" si="57"/>
        <v>490.50450000000035</v>
      </c>
    </row>
    <row r="1860" spans="1:5">
      <c r="A1860" s="164">
        <v>30229</v>
      </c>
      <c r="B1860" s="164" t="s">
        <v>37</v>
      </c>
      <c r="C1860" s="164" t="s">
        <v>63</v>
      </c>
      <c r="D1860">
        <f t="shared" si="56"/>
        <v>1.224</v>
      </c>
      <c r="E1860">
        <f t="shared" si="57"/>
        <v>490.50450000000035</v>
      </c>
    </row>
    <row r="1861" spans="1:5">
      <c r="A1861" s="164">
        <v>30229</v>
      </c>
      <c r="B1861" s="164" t="s">
        <v>37</v>
      </c>
      <c r="C1861" s="164" t="s">
        <v>64</v>
      </c>
      <c r="D1861">
        <f t="shared" si="56"/>
        <v>1.8240000000000001</v>
      </c>
      <c r="E1861">
        <f t="shared" si="57"/>
        <v>490.50450000000035</v>
      </c>
    </row>
    <row r="1862" spans="1:5">
      <c r="A1862" s="164">
        <v>30229</v>
      </c>
      <c r="B1862" s="164" t="s">
        <v>37</v>
      </c>
      <c r="C1862" s="164" t="s">
        <v>65</v>
      </c>
      <c r="D1862">
        <f t="shared" ref="D1862:D1925" si="58">C1862/10000</f>
        <v>2.4239999999999999</v>
      </c>
      <c r="E1862">
        <f t="shared" ref="E1862:E1925" si="59">SUMIF(A:A,A1862,D:D)</f>
        <v>490.50450000000035</v>
      </c>
    </row>
    <row r="1863" spans="1:5">
      <c r="A1863" s="164">
        <v>30229</v>
      </c>
      <c r="B1863" s="164" t="s">
        <v>37</v>
      </c>
      <c r="C1863" s="164" t="s">
        <v>2820</v>
      </c>
      <c r="D1863">
        <f t="shared" si="58"/>
        <v>0.12</v>
      </c>
      <c r="E1863">
        <f t="shared" si="59"/>
        <v>490.50450000000035</v>
      </c>
    </row>
    <row r="1864" spans="1:5">
      <c r="A1864" s="164">
        <v>30229</v>
      </c>
      <c r="B1864" s="164" t="s">
        <v>37</v>
      </c>
      <c r="C1864" s="164" t="s">
        <v>42</v>
      </c>
      <c r="D1864">
        <f t="shared" si="58"/>
        <v>0.38400000000000001</v>
      </c>
      <c r="E1864">
        <f t="shared" si="59"/>
        <v>490.50450000000035</v>
      </c>
    </row>
    <row r="1865" spans="1:5">
      <c r="A1865" s="164">
        <v>30229</v>
      </c>
      <c r="B1865" s="164" t="s">
        <v>37</v>
      </c>
      <c r="C1865" s="164" t="s">
        <v>49</v>
      </c>
      <c r="D1865">
        <f t="shared" si="58"/>
        <v>1.3919999999999999</v>
      </c>
      <c r="E1865">
        <f t="shared" si="59"/>
        <v>490.50450000000035</v>
      </c>
    </row>
    <row r="1866" spans="1:5">
      <c r="A1866" s="164">
        <v>30229</v>
      </c>
      <c r="B1866" s="164" t="s">
        <v>37</v>
      </c>
      <c r="C1866" s="164" t="s">
        <v>66</v>
      </c>
      <c r="D1866">
        <f t="shared" si="58"/>
        <v>1.3440000000000001</v>
      </c>
      <c r="E1866">
        <f t="shared" si="59"/>
        <v>490.50450000000035</v>
      </c>
    </row>
    <row r="1867" spans="1:5">
      <c r="A1867" s="164">
        <v>30229</v>
      </c>
      <c r="B1867" s="164" t="s">
        <v>37</v>
      </c>
      <c r="C1867" s="164" t="s">
        <v>2816</v>
      </c>
      <c r="D1867">
        <f t="shared" si="58"/>
        <v>0.36</v>
      </c>
      <c r="E1867">
        <f t="shared" si="59"/>
        <v>490.50450000000035</v>
      </c>
    </row>
    <row r="1868" spans="1:5">
      <c r="A1868" s="164">
        <v>30229</v>
      </c>
      <c r="B1868" s="164" t="s">
        <v>37</v>
      </c>
      <c r="C1868" s="164" t="s">
        <v>67</v>
      </c>
      <c r="D1868">
        <f t="shared" si="58"/>
        <v>0.81599999999999995</v>
      </c>
      <c r="E1868">
        <f t="shared" si="59"/>
        <v>490.50450000000035</v>
      </c>
    </row>
    <row r="1869" spans="1:5">
      <c r="A1869" s="164">
        <v>30229</v>
      </c>
      <c r="B1869" s="164" t="s">
        <v>37</v>
      </c>
      <c r="C1869" s="164" t="s">
        <v>58</v>
      </c>
      <c r="D1869">
        <f t="shared" si="58"/>
        <v>0.312</v>
      </c>
      <c r="E1869">
        <f t="shared" si="59"/>
        <v>490.50450000000035</v>
      </c>
    </row>
    <row r="1870" spans="1:5">
      <c r="A1870" s="164">
        <v>30229</v>
      </c>
      <c r="B1870" s="164" t="s">
        <v>37</v>
      </c>
      <c r="C1870" s="164" t="s">
        <v>42</v>
      </c>
      <c r="D1870">
        <f t="shared" si="58"/>
        <v>0.38400000000000001</v>
      </c>
      <c r="E1870">
        <f t="shared" si="59"/>
        <v>490.50450000000035</v>
      </c>
    </row>
    <row r="1871" spans="1:5">
      <c r="A1871" s="164">
        <v>30229</v>
      </c>
      <c r="B1871" s="164" t="s">
        <v>37</v>
      </c>
      <c r="C1871" s="164" t="s">
        <v>53</v>
      </c>
      <c r="D1871">
        <f t="shared" si="58"/>
        <v>0.26400000000000001</v>
      </c>
      <c r="E1871">
        <f t="shared" si="59"/>
        <v>490.50450000000035</v>
      </c>
    </row>
    <row r="1872" spans="1:5">
      <c r="A1872" s="164">
        <v>30229</v>
      </c>
      <c r="B1872" s="164" t="s">
        <v>37</v>
      </c>
      <c r="C1872" s="164" t="s">
        <v>38</v>
      </c>
      <c r="D1872">
        <f t="shared" si="58"/>
        <v>7.1999999999999995E-2</v>
      </c>
      <c r="E1872">
        <f t="shared" si="59"/>
        <v>490.50450000000035</v>
      </c>
    </row>
    <row r="1873" spans="1:5">
      <c r="A1873" s="164">
        <v>30229</v>
      </c>
      <c r="B1873" s="164" t="s">
        <v>37</v>
      </c>
      <c r="C1873" s="164" t="s">
        <v>38</v>
      </c>
      <c r="D1873">
        <f t="shared" si="58"/>
        <v>7.1999999999999995E-2</v>
      </c>
      <c r="E1873">
        <f t="shared" si="59"/>
        <v>490.50450000000035</v>
      </c>
    </row>
    <row r="1874" spans="1:5">
      <c r="A1874" s="164">
        <v>30229</v>
      </c>
      <c r="B1874" s="164" t="s">
        <v>37</v>
      </c>
      <c r="C1874" s="164" t="s">
        <v>42</v>
      </c>
      <c r="D1874">
        <f t="shared" si="58"/>
        <v>0.38400000000000001</v>
      </c>
      <c r="E1874">
        <f t="shared" si="59"/>
        <v>490.50450000000035</v>
      </c>
    </row>
    <row r="1875" spans="1:5">
      <c r="A1875" s="164">
        <v>30229</v>
      </c>
      <c r="B1875" s="164" t="s">
        <v>37</v>
      </c>
      <c r="C1875" s="164" t="s">
        <v>47</v>
      </c>
      <c r="D1875">
        <f t="shared" si="58"/>
        <v>0.216</v>
      </c>
      <c r="E1875">
        <f t="shared" si="59"/>
        <v>490.50450000000035</v>
      </c>
    </row>
    <row r="1876" spans="1:5">
      <c r="A1876" s="164">
        <v>30229</v>
      </c>
      <c r="B1876" s="164" t="s">
        <v>37</v>
      </c>
      <c r="C1876" s="164" t="s">
        <v>52</v>
      </c>
      <c r="D1876">
        <f t="shared" si="58"/>
        <v>0.504</v>
      </c>
      <c r="E1876">
        <f t="shared" si="59"/>
        <v>490.50450000000035</v>
      </c>
    </row>
    <row r="1877" spans="1:5">
      <c r="A1877" s="164">
        <v>30229</v>
      </c>
      <c r="B1877" s="164" t="s">
        <v>37</v>
      </c>
      <c r="C1877" s="164" t="s">
        <v>53</v>
      </c>
      <c r="D1877">
        <f t="shared" si="58"/>
        <v>0.26400000000000001</v>
      </c>
      <c r="E1877">
        <f t="shared" si="59"/>
        <v>490.50450000000035</v>
      </c>
    </row>
    <row r="1878" spans="1:5">
      <c r="A1878" s="164">
        <v>30229</v>
      </c>
      <c r="B1878" s="164" t="s">
        <v>37</v>
      </c>
      <c r="C1878" s="164" t="s">
        <v>68</v>
      </c>
      <c r="D1878">
        <f t="shared" si="58"/>
        <v>2.4E-2</v>
      </c>
      <c r="E1878">
        <f t="shared" si="59"/>
        <v>490.50450000000035</v>
      </c>
    </row>
    <row r="1879" spans="1:5">
      <c r="A1879" s="164">
        <v>30229</v>
      </c>
      <c r="B1879" s="164" t="s">
        <v>37</v>
      </c>
      <c r="C1879" s="164" t="s">
        <v>45</v>
      </c>
      <c r="D1879">
        <f t="shared" si="58"/>
        <v>0.45600000000000002</v>
      </c>
      <c r="E1879">
        <f t="shared" si="59"/>
        <v>490.50450000000035</v>
      </c>
    </row>
    <row r="1880" spans="1:5">
      <c r="A1880" s="164">
        <v>30229</v>
      </c>
      <c r="B1880" s="164" t="s">
        <v>37</v>
      </c>
      <c r="C1880" s="164" t="s">
        <v>69</v>
      </c>
      <c r="D1880">
        <f t="shared" si="58"/>
        <v>0.64800000000000002</v>
      </c>
      <c r="E1880">
        <f t="shared" si="59"/>
        <v>490.50450000000035</v>
      </c>
    </row>
    <row r="1881" spans="1:5">
      <c r="A1881" s="164">
        <v>30229</v>
      </c>
      <c r="B1881" s="164" t="s">
        <v>37</v>
      </c>
      <c r="C1881" s="164" t="s">
        <v>70</v>
      </c>
      <c r="D1881">
        <f t="shared" si="58"/>
        <v>0.57599999999999996</v>
      </c>
      <c r="E1881">
        <f t="shared" si="59"/>
        <v>490.50450000000035</v>
      </c>
    </row>
    <row r="1882" spans="1:5">
      <c r="A1882" s="164">
        <v>30229</v>
      </c>
      <c r="B1882" s="164" t="s">
        <v>37</v>
      </c>
      <c r="C1882" s="164" t="s">
        <v>71</v>
      </c>
      <c r="D1882">
        <f t="shared" si="58"/>
        <v>6.0000000000000001E-3</v>
      </c>
      <c r="E1882">
        <f t="shared" si="59"/>
        <v>490.50450000000035</v>
      </c>
    </row>
    <row r="1883" spans="1:5">
      <c r="A1883" s="164">
        <v>30229</v>
      </c>
      <c r="B1883" s="164" t="s">
        <v>37</v>
      </c>
      <c r="C1883" s="164" t="s">
        <v>72</v>
      </c>
      <c r="D1883">
        <f t="shared" si="58"/>
        <v>1.752</v>
      </c>
      <c r="E1883">
        <f t="shared" si="59"/>
        <v>490.50450000000035</v>
      </c>
    </row>
    <row r="1884" spans="1:5">
      <c r="A1884" s="164">
        <v>30229</v>
      </c>
      <c r="B1884" s="164" t="s">
        <v>37</v>
      </c>
      <c r="C1884" s="164" t="s">
        <v>73</v>
      </c>
      <c r="D1884">
        <f t="shared" si="58"/>
        <v>2.1840000000000002</v>
      </c>
      <c r="E1884">
        <f t="shared" si="59"/>
        <v>490.50450000000035</v>
      </c>
    </row>
    <row r="1885" spans="1:5">
      <c r="A1885" s="164">
        <v>30229</v>
      </c>
      <c r="B1885" s="164" t="s">
        <v>37</v>
      </c>
      <c r="C1885" s="164" t="s">
        <v>70</v>
      </c>
      <c r="D1885">
        <f t="shared" si="58"/>
        <v>0.57599999999999996</v>
      </c>
      <c r="E1885">
        <f t="shared" si="59"/>
        <v>490.50450000000035</v>
      </c>
    </row>
    <row r="1886" spans="1:5">
      <c r="A1886" s="164">
        <v>30229</v>
      </c>
      <c r="B1886" s="164" t="s">
        <v>37</v>
      </c>
      <c r="C1886" s="164" t="s">
        <v>74</v>
      </c>
      <c r="D1886">
        <f t="shared" si="58"/>
        <v>11.496</v>
      </c>
      <c r="E1886">
        <f t="shared" si="59"/>
        <v>490.50450000000035</v>
      </c>
    </row>
    <row r="1887" spans="1:5">
      <c r="A1887" s="164">
        <v>30229</v>
      </c>
      <c r="B1887" s="164" t="s">
        <v>37</v>
      </c>
      <c r="C1887" s="164" t="s">
        <v>2820</v>
      </c>
      <c r="D1887">
        <f t="shared" si="58"/>
        <v>0.12</v>
      </c>
      <c r="E1887">
        <f t="shared" si="59"/>
        <v>490.50450000000035</v>
      </c>
    </row>
    <row r="1888" spans="1:5">
      <c r="A1888" s="164">
        <v>30229</v>
      </c>
      <c r="B1888" s="164" t="s">
        <v>37</v>
      </c>
      <c r="C1888" s="164" t="s">
        <v>75</v>
      </c>
      <c r="D1888">
        <f t="shared" si="58"/>
        <v>0.98399999999999999</v>
      </c>
      <c r="E1888">
        <f t="shared" si="59"/>
        <v>490.50450000000035</v>
      </c>
    </row>
    <row r="1889" spans="1:5">
      <c r="A1889" s="164">
        <v>30229</v>
      </c>
      <c r="B1889" s="164" t="s">
        <v>37</v>
      </c>
      <c r="C1889" s="164" t="s">
        <v>76</v>
      </c>
      <c r="D1889">
        <f t="shared" si="58"/>
        <v>1.8480000000000001</v>
      </c>
      <c r="E1889">
        <f t="shared" si="59"/>
        <v>490.50450000000035</v>
      </c>
    </row>
    <row r="1890" spans="1:5">
      <c r="A1890" s="164">
        <v>30229</v>
      </c>
      <c r="B1890" s="164" t="s">
        <v>37</v>
      </c>
      <c r="C1890" s="164" t="s">
        <v>41</v>
      </c>
      <c r="D1890">
        <f t="shared" si="58"/>
        <v>0.16800000000000001</v>
      </c>
      <c r="E1890">
        <f t="shared" si="59"/>
        <v>490.50450000000035</v>
      </c>
    </row>
    <row r="1891" spans="1:5">
      <c r="A1891" s="164">
        <v>30229</v>
      </c>
      <c r="B1891" s="164" t="s">
        <v>37</v>
      </c>
      <c r="C1891" s="164" t="s">
        <v>77</v>
      </c>
      <c r="D1891">
        <f t="shared" si="58"/>
        <v>1.728</v>
      </c>
      <c r="E1891">
        <f t="shared" si="59"/>
        <v>490.50450000000035</v>
      </c>
    </row>
    <row r="1892" spans="1:5">
      <c r="A1892" s="164">
        <v>30229</v>
      </c>
      <c r="B1892" s="164" t="s">
        <v>37</v>
      </c>
      <c r="C1892" s="164" t="s">
        <v>2923</v>
      </c>
      <c r="D1892">
        <f t="shared" si="58"/>
        <v>7.8</v>
      </c>
      <c r="E1892">
        <f t="shared" si="59"/>
        <v>490.50450000000035</v>
      </c>
    </row>
    <row r="1893" spans="1:5">
      <c r="A1893" s="164">
        <v>30229</v>
      </c>
      <c r="B1893" s="164" t="s">
        <v>37</v>
      </c>
      <c r="C1893" s="164" t="s">
        <v>78</v>
      </c>
      <c r="D1893">
        <f t="shared" si="58"/>
        <v>3.9119999999999999</v>
      </c>
      <c r="E1893">
        <f t="shared" si="59"/>
        <v>490.50450000000035</v>
      </c>
    </row>
    <row r="1894" spans="1:5">
      <c r="A1894" s="164">
        <v>30229</v>
      </c>
      <c r="B1894" s="164" t="s">
        <v>37</v>
      </c>
      <c r="C1894" s="164" t="s">
        <v>79</v>
      </c>
      <c r="D1894">
        <f t="shared" si="58"/>
        <v>213.8021</v>
      </c>
      <c r="E1894">
        <f t="shared" si="59"/>
        <v>490.50450000000035</v>
      </c>
    </row>
    <row r="1895" spans="1:5">
      <c r="A1895" s="164">
        <v>30229</v>
      </c>
      <c r="B1895" s="164" t="s">
        <v>37</v>
      </c>
      <c r="C1895" s="164" t="s">
        <v>80</v>
      </c>
      <c r="D1895">
        <f t="shared" si="58"/>
        <v>2.5920000000000001</v>
      </c>
      <c r="E1895">
        <f t="shared" si="59"/>
        <v>490.50450000000035</v>
      </c>
    </row>
    <row r="1896" spans="1:5">
      <c r="A1896" s="164">
        <v>30229</v>
      </c>
      <c r="B1896" s="164" t="s">
        <v>37</v>
      </c>
      <c r="C1896" s="164" t="s">
        <v>81</v>
      </c>
      <c r="D1896">
        <f t="shared" si="58"/>
        <v>0.432</v>
      </c>
      <c r="E1896">
        <f t="shared" si="59"/>
        <v>490.50450000000035</v>
      </c>
    </row>
    <row r="1897" spans="1:5">
      <c r="A1897" s="164">
        <v>30229</v>
      </c>
      <c r="B1897" s="164" t="s">
        <v>37</v>
      </c>
      <c r="C1897" s="164" t="s">
        <v>1997</v>
      </c>
      <c r="D1897">
        <f t="shared" si="58"/>
        <v>0.24</v>
      </c>
      <c r="E1897">
        <f t="shared" si="59"/>
        <v>490.50450000000035</v>
      </c>
    </row>
    <row r="1898" spans="1:5">
      <c r="A1898" s="164">
        <v>30229</v>
      </c>
      <c r="B1898" s="164" t="s">
        <v>37</v>
      </c>
      <c r="C1898" s="164" t="s">
        <v>2912</v>
      </c>
      <c r="D1898">
        <f t="shared" si="58"/>
        <v>2.52</v>
      </c>
      <c r="E1898">
        <f t="shared" si="59"/>
        <v>490.50450000000035</v>
      </c>
    </row>
    <row r="1899" spans="1:5">
      <c r="A1899" s="164">
        <v>30229</v>
      </c>
      <c r="B1899" s="164" t="s">
        <v>37</v>
      </c>
      <c r="C1899" s="164" t="s">
        <v>2862</v>
      </c>
      <c r="D1899">
        <f t="shared" si="58"/>
        <v>0.84</v>
      </c>
      <c r="E1899">
        <f t="shared" si="59"/>
        <v>490.50450000000035</v>
      </c>
    </row>
    <row r="1900" spans="1:5">
      <c r="A1900" s="164">
        <v>30229</v>
      </c>
      <c r="B1900" s="164" t="s">
        <v>37</v>
      </c>
      <c r="C1900" s="164" t="s">
        <v>48</v>
      </c>
      <c r="D1900">
        <f t="shared" si="58"/>
        <v>4.8000000000000001E-2</v>
      </c>
      <c r="E1900">
        <f t="shared" si="59"/>
        <v>490.50450000000035</v>
      </c>
    </row>
    <row r="1901" spans="1:5">
      <c r="A1901" s="164">
        <v>30229</v>
      </c>
      <c r="B1901" s="164" t="s">
        <v>37</v>
      </c>
      <c r="C1901" s="164" t="s">
        <v>2377</v>
      </c>
      <c r="D1901">
        <f t="shared" si="58"/>
        <v>0.52800000000000002</v>
      </c>
      <c r="E1901">
        <f t="shared" si="59"/>
        <v>490.50450000000035</v>
      </c>
    </row>
    <row r="1902" spans="1:5">
      <c r="A1902" s="164">
        <v>30229</v>
      </c>
      <c r="B1902" s="164" t="s">
        <v>37</v>
      </c>
      <c r="C1902" s="164" t="s">
        <v>2915</v>
      </c>
      <c r="D1902">
        <f t="shared" si="58"/>
        <v>3.24</v>
      </c>
      <c r="E1902">
        <f t="shared" si="59"/>
        <v>490.50450000000035</v>
      </c>
    </row>
    <row r="1903" spans="1:5">
      <c r="A1903" s="164">
        <v>30229</v>
      </c>
      <c r="B1903" s="164" t="s">
        <v>37</v>
      </c>
      <c r="C1903" s="164" t="s">
        <v>82</v>
      </c>
      <c r="D1903">
        <f t="shared" si="58"/>
        <v>0.192</v>
      </c>
      <c r="E1903">
        <f t="shared" si="59"/>
        <v>490.50450000000035</v>
      </c>
    </row>
    <row r="1904" spans="1:5">
      <c r="A1904" s="164">
        <v>30229</v>
      </c>
      <c r="B1904" s="164" t="s">
        <v>37</v>
      </c>
      <c r="C1904" s="164" t="s">
        <v>63</v>
      </c>
      <c r="D1904">
        <f t="shared" si="58"/>
        <v>1.224</v>
      </c>
      <c r="E1904">
        <f t="shared" si="59"/>
        <v>490.50450000000035</v>
      </c>
    </row>
    <row r="1905" spans="1:5">
      <c r="A1905" s="164">
        <v>30229</v>
      </c>
      <c r="B1905" s="164" t="s">
        <v>37</v>
      </c>
      <c r="C1905" s="164" t="s">
        <v>38</v>
      </c>
      <c r="D1905">
        <f t="shared" si="58"/>
        <v>7.1999999999999995E-2</v>
      </c>
      <c r="E1905">
        <f t="shared" si="59"/>
        <v>490.50450000000035</v>
      </c>
    </row>
    <row r="1906" spans="1:5">
      <c r="A1906" s="164">
        <v>30229</v>
      </c>
      <c r="B1906" s="164" t="s">
        <v>37</v>
      </c>
      <c r="C1906" s="164" t="s">
        <v>2816</v>
      </c>
      <c r="D1906">
        <f t="shared" si="58"/>
        <v>0.36</v>
      </c>
      <c r="E1906">
        <f t="shared" si="59"/>
        <v>490.50450000000035</v>
      </c>
    </row>
    <row r="1907" spans="1:5">
      <c r="A1907" s="164">
        <v>30229</v>
      </c>
      <c r="B1907" s="164" t="s">
        <v>37</v>
      </c>
      <c r="C1907" s="164" t="s">
        <v>2039</v>
      </c>
      <c r="D1907">
        <f t="shared" si="58"/>
        <v>0.93600000000000005</v>
      </c>
      <c r="E1907">
        <f t="shared" si="59"/>
        <v>490.50450000000035</v>
      </c>
    </row>
    <row r="1908" spans="1:5">
      <c r="A1908" s="164">
        <v>30229</v>
      </c>
      <c r="B1908" s="164" t="s">
        <v>37</v>
      </c>
      <c r="C1908" s="164" t="s">
        <v>83</v>
      </c>
      <c r="D1908">
        <f t="shared" si="58"/>
        <v>2.9039999999999999</v>
      </c>
      <c r="E1908">
        <f t="shared" si="59"/>
        <v>490.50450000000035</v>
      </c>
    </row>
    <row r="1909" spans="1:5">
      <c r="A1909" s="164">
        <v>30229</v>
      </c>
      <c r="B1909" s="164" t="s">
        <v>37</v>
      </c>
      <c r="C1909" s="164" t="s">
        <v>69</v>
      </c>
      <c r="D1909">
        <f t="shared" si="58"/>
        <v>0.64800000000000002</v>
      </c>
      <c r="E1909">
        <f t="shared" si="59"/>
        <v>490.50450000000035</v>
      </c>
    </row>
    <row r="1910" spans="1:5">
      <c r="A1910" s="164">
        <v>30229</v>
      </c>
      <c r="B1910" s="164" t="s">
        <v>37</v>
      </c>
      <c r="C1910" s="164" t="s">
        <v>39</v>
      </c>
      <c r="D1910">
        <f t="shared" si="58"/>
        <v>1.032</v>
      </c>
      <c r="E1910">
        <f t="shared" si="59"/>
        <v>490.50450000000035</v>
      </c>
    </row>
    <row r="1911" spans="1:5">
      <c r="A1911" s="164">
        <v>30229</v>
      </c>
      <c r="B1911" s="164" t="s">
        <v>37</v>
      </c>
      <c r="C1911" s="164" t="s">
        <v>84</v>
      </c>
      <c r="D1911">
        <f t="shared" si="58"/>
        <v>2.472</v>
      </c>
      <c r="E1911">
        <f t="shared" si="59"/>
        <v>490.50450000000035</v>
      </c>
    </row>
    <row r="1912" spans="1:5">
      <c r="A1912" s="164">
        <v>30229</v>
      </c>
      <c r="B1912" s="164" t="s">
        <v>37</v>
      </c>
      <c r="C1912" s="164" t="s">
        <v>85</v>
      </c>
      <c r="D1912">
        <f t="shared" si="58"/>
        <v>1.1759999999999999</v>
      </c>
      <c r="E1912">
        <f t="shared" si="59"/>
        <v>490.50450000000035</v>
      </c>
    </row>
    <row r="1913" spans="1:5">
      <c r="A1913" s="164">
        <v>30229</v>
      </c>
      <c r="B1913" s="164" t="s">
        <v>37</v>
      </c>
      <c r="C1913" s="164" t="s">
        <v>2141</v>
      </c>
      <c r="D1913">
        <f t="shared" si="58"/>
        <v>0.96</v>
      </c>
      <c r="E1913">
        <f t="shared" si="59"/>
        <v>490.50450000000035</v>
      </c>
    </row>
    <row r="1914" spans="1:5">
      <c r="A1914" s="164">
        <v>30229</v>
      </c>
      <c r="B1914" s="164" t="s">
        <v>37</v>
      </c>
      <c r="C1914" s="164" t="s">
        <v>86</v>
      </c>
      <c r="D1914">
        <f t="shared" si="58"/>
        <v>38.15</v>
      </c>
      <c r="E1914">
        <f t="shared" si="59"/>
        <v>490.50450000000035</v>
      </c>
    </row>
    <row r="1915" spans="1:5">
      <c r="A1915" s="164">
        <v>30229</v>
      </c>
      <c r="B1915" s="164" t="s">
        <v>37</v>
      </c>
      <c r="C1915" s="164" t="s">
        <v>72</v>
      </c>
      <c r="D1915">
        <f t="shared" si="58"/>
        <v>1.752</v>
      </c>
      <c r="E1915">
        <f t="shared" si="59"/>
        <v>490.50450000000035</v>
      </c>
    </row>
    <row r="1916" spans="1:5">
      <c r="A1916" s="164">
        <v>30229</v>
      </c>
      <c r="B1916" s="164" t="s">
        <v>37</v>
      </c>
      <c r="C1916" s="164" t="s">
        <v>87</v>
      </c>
      <c r="D1916">
        <f t="shared" si="58"/>
        <v>3.7919999999999998</v>
      </c>
      <c r="E1916">
        <f t="shared" si="59"/>
        <v>490.50450000000035</v>
      </c>
    </row>
    <row r="1917" spans="1:5">
      <c r="A1917" s="164">
        <v>30229</v>
      </c>
      <c r="B1917" s="164" t="s">
        <v>37</v>
      </c>
      <c r="C1917" s="164" t="s">
        <v>42</v>
      </c>
      <c r="D1917">
        <f t="shared" si="58"/>
        <v>0.38400000000000001</v>
      </c>
      <c r="E1917">
        <f t="shared" si="59"/>
        <v>490.50450000000035</v>
      </c>
    </row>
    <row r="1918" spans="1:5">
      <c r="A1918" s="164">
        <v>30229</v>
      </c>
      <c r="B1918" s="164" t="s">
        <v>37</v>
      </c>
      <c r="C1918" s="164" t="s">
        <v>88</v>
      </c>
      <c r="D1918">
        <f t="shared" si="58"/>
        <v>1.296</v>
      </c>
      <c r="E1918">
        <f t="shared" si="59"/>
        <v>490.50450000000035</v>
      </c>
    </row>
    <row r="1919" spans="1:5">
      <c r="A1919" s="164">
        <v>30229</v>
      </c>
      <c r="B1919" s="164" t="s">
        <v>37</v>
      </c>
      <c r="C1919" s="164" t="s">
        <v>38</v>
      </c>
      <c r="D1919">
        <f t="shared" si="58"/>
        <v>7.1999999999999995E-2</v>
      </c>
      <c r="E1919">
        <f t="shared" si="59"/>
        <v>490.50450000000035</v>
      </c>
    </row>
    <row r="1920" spans="1:5">
      <c r="A1920" s="164">
        <v>30229</v>
      </c>
      <c r="B1920" s="164" t="s">
        <v>37</v>
      </c>
      <c r="C1920" s="164" t="s">
        <v>38</v>
      </c>
      <c r="D1920">
        <f t="shared" si="58"/>
        <v>7.1999999999999995E-2</v>
      </c>
      <c r="E1920">
        <f t="shared" si="59"/>
        <v>490.50450000000035</v>
      </c>
    </row>
    <row r="1921" spans="1:5">
      <c r="A1921" s="164">
        <v>30229</v>
      </c>
      <c r="B1921" s="164" t="s">
        <v>37</v>
      </c>
      <c r="C1921" s="164" t="s">
        <v>53</v>
      </c>
      <c r="D1921">
        <f t="shared" si="58"/>
        <v>0.26400000000000001</v>
      </c>
      <c r="E1921">
        <f t="shared" si="59"/>
        <v>490.50450000000035</v>
      </c>
    </row>
    <row r="1922" spans="1:5">
      <c r="A1922" s="164">
        <v>30229</v>
      </c>
      <c r="B1922" s="164" t="s">
        <v>37</v>
      </c>
      <c r="C1922" s="164" t="s">
        <v>2875</v>
      </c>
      <c r="D1922">
        <f t="shared" si="58"/>
        <v>0.624</v>
      </c>
      <c r="E1922">
        <f t="shared" si="59"/>
        <v>490.50450000000035</v>
      </c>
    </row>
    <row r="1923" spans="1:5">
      <c r="A1923" s="164">
        <v>30229</v>
      </c>
      <c r="B1923" s="164" t="s">
        <v>37</v>
      </c>
      <c r="C1923" s="164" t="s">
        <v>38</v>
      </c>
      <c r="D1923">
        <f t="shared" si="58"/>
        <v>7.1999999999999995E-2</v>
      </c>
      <c r="E1923">
        <f t="shared" si="59"/>
        <v>490.50450000000035</v>
      </c>
    </row>
    <row r="1924" spans="1:5">
      <c r="A1924" s="164">
        <v>30229</v>
      </c>
      <c r="B1924" s="164" t="s">
        <v>37</v>
      </c>
      <c r="C1924" s="164" t="s">
        <v>89</v>
      </c>
      <c r="D1924">
        <f t="shared" si="58"/>
        <v>3.4319999999999999</v>
      </c>
      <c r="E1924">
        <f t="shared" si="59"/>
        <v>490.50450000000035</v>
      </c>
    </row>
    <row r="1925" spans="1:5">
      <c r="A1925" s="164">
        <v>30229</v>
      </c>
      <c r="B1925" s="164" t="s">
        <v>37</v>
      </c>
      <c r="C1925" s="164" t="s">
        <v>90</v>
      </c>
      <c r="D1925">
        <f t="shared" si="58"/>
        <v>3.024</v>
      </c>
      <c r="E1925">
        <f t="shared" si="59"/>
        <v>490.50450000000035</v>
      </c>
    </row>
    <row r="1926" spans="1:5">
      <c r="A1926" s="164">
        <v>30229</v>
      </c>
      <c r="B1926" s="164" t="s">
        <v>37</v>
      </c>
      <c r="C1926" s="164" t="s">
        <v>66</v>
      </c>
      <c r="D1926">
        <f t="shared" ref="D1926:D1989" si="60">C1926/10000</f>
        <v>1.3440000000000001</v>
      </c>
      <c r="E1926">
        <f t="shared" ref="E1926:E1989" si="61">SUMIF(A:A,A1926,D:D)</f>
        <v>490.50450000000035</v>
      </c>
    </row>
    <row r="1927" spans="1:5">
      <c r="A1927" s="164">
        <v>30229</v>
      </c>
      <c r="B1927" s="164" t="s">
        <v>37</v>
      </c>
      <c r="C1927" s="164" t="s">
        <v>91</v>
      </c>
      <c r="D1927">
        <f t="shared" si="60"/>
        <v>0.88800000000000001</v>
      </c>
      <c r="E1927">
        <f t="shared" si="61"/>
        <v>490.50450000000035</v>
      </c>
    </row>
    <row r="1928" spans="1:5">
      <c r="A1928" s="164">
        <v>30229</v>
      </c>
      <c r="B1928" s="164" t="s">
        <v>37</v>
      </c>
      <c r="C1928" s="164" t="s">
        <v>50</v>
      </c>
      <c r="D1928">
        <f t="shared" si="60"/>
        <v>0.55200000000000005</v>
      </c>
      <c r="E1928">
        <f t="shared" si="61"/>
        <v>490.50450000000035</v>
      </c>
    </row>
    <row r="1929" spans="1:5">
      <c r="A1929" s="164">
        <v>30229</v>
      </c>
      <c r="B1929" s="164" t="s">
        <v>37</v>
      </c>
      <c r="C1929" s="164" t="s">
        <v>2918</v>
      </c>
      <c r="D1929">
        <f t="shared" si="60"/>
        <v>2.04</v>
      </c>
      <c r="E1929">
        <f t="shared" si="61"/>
        <v>490.50450000000035</v>
      </c>
    </row>
    <row r="1930" spans="1:5">
      <c r="A1930" s="164">
        <v>30229</v>
      </c>
      <c r="B1930" s="164" t="s">
        <v>37</v>
      </c>
      <c r="C1930" s="164" t="s">
        <v>92</v>
      </c>
      <c r="D1930">
        <f t="shared" si="60"/>
        <v>2.6160000000000001</v>
      </c>
      <c r="E1930">
        <f t="shared" si="61"/>
        <v>490.50450000000035</v>
      </c>
    </row>
    <row r="1931" spans="1:5">
      <c r="A1931" s="164">
        <v>30229</v>
      </c>
      <c r="B1931" s="164" t="s">
        <v>37</v>
      </c>
      <c r="C1931" s="164" t="s">
        <v>88</v>
      </c>
      <c r="D1931">
        <f t="shared" si="60"/>
        <v>1.296</v>
      </c>
      <c r="E1931">
        <f t="shared" si="61"/>
        <v>490.50450000000035</v>
      </c>
    </row>
    <row r="1932" spans="1:5">
      <c r="A1932" s="164">
        <v>30229</v>
      </c>
      <c r="B1932" s="164" t="s">
        <v>37</v>
      </c>
      <c r="C1932" s="164" t="s">
        <v>93</v>
      </c>
      <c r="D1932">
        <f t="shared" si="60"/>
        <v>0.33600000000000002</v>
      </c>
      <c r="E1932">
        <f t="shared" si="61"/>
        <v>490.50450000000035</v>
      </c>
    </row>
    <row r="1933" spans="1:5">
      <c r="A1933" s="164">
        <v>30229</v>
      </c>
      <c r="B1933" s="164" t="s">
        <v>37</v>
      </c>
      <c r="C1933" s="164" t="s">
        <v>94</v>
      </c>
      <c r="D1933">
        <f t="shared" si="60"/>
        <v>0.76800000000000002</v>
      </c>
      <c r="E1933">
        <f t="shared" si="61"/>
        <v>490.50450000000035</v>
      </c>
    </row>
    <row r="1934" spans="1:5">
      <c r="A1934" s="164">
        <v>30229</v>
      </c>
      <c r="B1934" s="164" t="s">
        <v>37</v>
      </c>
      <c r="C1934" s="164" t="s">
        <v>2820</v>
      </c>
      <c r="D1934">
        <f t="shared" si="60"/>
        <v>0.12</v>
      </c>
      <c r="E1934">
        <f t="shared" si="61"/>
        <v>490.50450000000035</v>
      </c>
    </row>
    <row r="1935" spans="1:5">
      <c r="A1935" s="164">
        <v>30229</v>
      </c>
      <c r="B1935" s="164" t="s">
        <v>37</v>
      </c>
      <c r="C1935" s="164" t="s">
        <v>59</v>
      </c>
      <c r="D1935">
        <f t="shared" si="60"/>
        <v>9.6000000000000002E-2</v>
      </c>
      <c r="E1935">
        <f t="shared" si="61"/>
        <v>490.50450000000035</v>
      </c>
    </row>
    <row r="1936" spans="1:5">
      <c r="A1936" s="164">
        <v>30229</v>
      </c>
      <c r="B1936" s="164" t="s">
        <v>37</v>
      </c>
      <c r="C1936" s="164" t="s">
        <v>38</v>
      </c>
      <c r="D1936">
        <f t="shared" si="60"/>
        <v>7.1999999999999995E-2</v>
      </c>
      <c r="E1936">
        <f t="shared" si="61"/>
        <v>490.50450000000035</v>
      </c>
    </row>
    <row r="1937" spans="1:5">
      <c r="A1937" s="164">
        <v>30229</v>
      </c>
      <c r="B1937" s="164" t="s">
        <v>37</v>
      </c>
      <c r="C1937" s="164" t="s">
        <v>82</v>
      </c>
      <c r="D1937">
        <f t="shared" si="60"/>
        <v>0.192</v>
      </c>
      <c r="E1937">
        <f t="shared" si="61"/>
        <v>490.50450000000035</v>
      </c>
    </row>
    <row r="1938" spans="1:5">
      <c r="A1938" s="164">
        <v>30229</v>
      </c>
      <c r="B1938" s="164" t="s">
        <v>37</v>
      </c>
      <c r="C1938" s="164" t="s">
        <v>47</v>
      </c>
      <c r="D1938">
        <f t="shared" si="60"/>
        <v>0.216</v>
      </c>
      <c r="E1938">
        <f t="shared" si="61"/>
        <v>490.50450000000035</v>
      </c>
    </row>
    <row r="1939" spans="1:5">
      <c r="A1939" s="164">
        <v>30229</v>
      </c>
      <c r="B1939" s="164" t="s">
        <v>37</v>
      </c>
      <c r="C1939" s="164" t="s">
        <v>2069</v>
      </c>
      <c r="D1939">
        <f t="shared" si="60"/>
        <v>0.48</v>
      </c>
      <c r="E1939">
        <f t="shared" si="61"/>
        <v>490.50450000000035</v>
      </c>
    </row>
    <row r="1940" spans="1:5">
      <c r="A1940" s="164">
        <v>30229</v>
      </c>
      <c r="B1940" s="164" t="s">
        <v>37</v>
      </c>
      <c r="C1940" s="164" t="s">
        <v>41</v>
      </c>
      <c r="D1940">
        <f t="shared" si="60"/>
        <v>0.16800000000000001</v>
      </c>
      <c r="E1940">
        <f t="shared" si="61"/>
        <v>490.50450000000035</v>
      </c>
    </row>
    <row r="1941" spans="1:5">
      <c r="A1941" s="164">
        <v>30229</v>
      </c>
      <c r="B1941" s="164" t="s">
        <v>37</v>
      </c>
      <c r="C1941" s="164" t="s">
        <v>2069</v>
      </c>
      <c r="D1941">
        <f t="shared" si="60"/>
        <v>0.48</v>
      </c>
      <c r="E1941">
        <f t="shared" si="61"/>
        <v>490.50450000000035</v>
      </c>
    </row>
    <row r="1942" spans="1:5">
      <c r="A1942" s="164">
        <v>30229</v>
      </c>
      <c r="B1942" s="164" t="s">
        <v>37</v>
      </c>
      <c r="C1942" s="164" t="s">
        <v>1997</v>
      </c>
      <c r="D1942">
        <f t="shared" si="60"/>
        <v>0.24</v>
      </c>
      <c r="E1942">
        <f t="shared" si="61"/>
        <v>490.50450000000035</v>
      </c>
    </row>
    <row r="1943" spans="1:5">
      <c r="A1943" s="164">
        <v>30229</v>
      </c>
      <c r="B1943" s="164" t="s">
        <v>37</v>
      </c>
      <c r="C1943" s="164" t="s">
        <v>47</v>
      </c>
      <c r="D1943">
        <f t="shared" si="60"/>
        <v>0.216</v>
      </c>
      <c r="E1943">
        <f t="shared" si="61"/>
        <v>490.50450000000035</v>
      </c>
    </row>
    <row r="1944" spans="1:5">
      <c r="A1944" s="164">
        <v>30229</v>
      </c>
      <c r="B1944" s="164" t="s">
        <v>37</v>
      </c>
      <c r="C1944" s="164" t="s">
        <v>2069</v>
      </c>
      <c r="D1944">
        <f t="shared" si="60"/>
        <v>0.48</v>
      </c>
      <c r="E1944">
        <f t="shared" si="61"/>
        <v>490.50450000000035</v>
      </c>
    </row>
    <row r="1945" spans="1:5">
      <c r="A1945" s="164">
        <v>30229</v>
      </c>
      <c r="B1945" s="164" t="s">
        <v>37</v>
      </c>
      <c r="C1945" s="164" t="s">
        <v>2377</v>
      </c>
      <c r="D1945">
        <f t="shared" si="60"/>
        <v>0.52800000000000002</v>
      </c>
      <c r="E1945">
        <f t="shared" si="61"/>
        <v>490.50450000000035</v>
      </c>
    </row>
    <row r="1946" spans="1:5">
      <c r="A1946" s="164">
        <v>30229</v>
      </c>
      <c r="B1946" s="164" t="s">
        <v>37</v>
      </c>
      <c r="C1946" s="164" t="s">
        <v>95</v>
      </c>
      <c r="D1946">
        <f t="shared" si="60"/>
        <v>1.8959999999999999</v>
      </c>
      <c r="E1946">
        <f t="shared" si="61"/>
        <v>490.50450000000035</v>
      </c>
    </row>
    <row r="1947" spans="1:5">
      <c r="A1947" s="164">
        <v>30229</v>
      </c>
      <c r="B1947" s="164" t="s">
        <v>37</v>
      </c>
      <c r="C1947" s="164" t="s">
        <v>59</v>
      </c>
      <c r="D1947">
        <f t="shared" si="60"/>
        <v>9.6000000000000002E-2</v>
      </c>
      <c r="E1947">
        <f t="shared" si="61"/>
        <v>490.50450000000035</v>
      </c>
    </row>
    <row r="1948" spans="1:5">
      <c r="A1948" s="164">
        <v>30229</v>
      </c>
      <c r="B1948" s="164" t="s">
        <v>37</v>
      </c>
      <c r="C1948" s="164" t="s">
        <v>41</v>
      </c>
      <c r="D1948">
        <f t="shared" si="60"/>
        <v>0.16800000000000001</v>
      </c>
      <c r="E1948">
        <f t="shared" si="61"/>
        <v>490.50450000000035</v>
      </c>
    </row>
    <row r="1949" spans="1:5">
      <c r="A1949" s="164">
        <v>30229</v>
      </c>
      <c r="B1949" s="164" t="s">
        <v>37</v>
      </c>
      <c r="C1949" s="164" t="s">
        <v>53</v>
      </c>
      <c r="D1949">
        <f t="shared" si="60"/>
        <v>0.26400000000000001</v>
      </c>
      <c r="E1949">
        <f t="shared" si="61"/>
        <v>490.50450000000035</v>
      </c>
    </row>
    <row r="1950" spans="1:5">
      <c r="A1950" s="164">
        <v>30229</v>
      </c>
      <c r="B1950" s="164" t="s">
        <v>37</v>
      </c>
      <c r="C1950" s="164" t="s">
        <v>68</v>
      </c>
      <c r="D1950">
        <f t="shared" si="60"/>
        <v>2.4E-2</v>
      </c>
      <c r="E1950">
        <f t="shared" si="61"/>
        <v>490.50450000000035</v>
      </c>
    </row>
    <row r="1951" spans="1:5">
      <c r="A1951" s="164">
        <v>30229</v>
      </c>
      <c r="B1951" s="164" t="s">
        <v>37</v>
      </c>
      <c r="C1951" s="164" t="s">
        <v>58</v>
      </c>
      <c r="D1951">
        <f t="shared" si="60"/>
        <v>0.312</v>
      </c>
      <c r="E1951">
        <f t="shared" si="61"/>
        <v>490.50450000000035</v>
      </c>
    </row>
    <row r="1952" spans="1:5">
      <c r="A1952" s="164">
        <v>30229</v>
      </c>
      <c r="B1952" s="164" t="s">
        <v>37</v>
      </c>
      <c r="C1952" s="164" t="s">
        <v>47</v>
      </c>
      <c r="D1952">
        <f t="shared" si="60"/>
        <v>0.216</v>
      </c>
      <c r="E1952">
        <f t="shared" si="61"/>
        <v>490.50450000000035</v>
      </c>
    </row>
    <row r="1953" spans="1:5">
      <c r="A1953" s="164">
        <v>30229</v>
      </c>
      <c r="B1953" s="164" t="s">
        <v>37</v>
      </c>
      <c r="C1953" s="164" t="s">
        <v>96</v>
      </c>
      <c r="D1953">
        <f t="shared" si="60"/>
        <v>9.984</v>
      </c>
      <c r="E1953">
        <f t="shared" si="61"/>
        <v>490.50450000000035</v>
      </c>
    </row>
    <row r="1954" spans="1:5">
      <c r="A1954" s="164">
        <v>30229</v>
      </c>
      <c r="B1954" s="164" t="s">
        <v>37</v>
      </c>
      <c r="C1954" s="164" t="s">
        <v>82</v>
      </c>
      <c r="D1954">
        <f t="shared" si="60"/>
        <v>0.192</v>
      </c>
      <c r="E1954">
        <f t="shared" si="61"/>
        <v>490.50450000000035</v>
      </c>
    </row>
    <row r="1955" spans="1:5">
      <c r="A1955" s="164">
        <v>30229</v>
      </c>
      <c r="B1955" s="164" t="s">
        <v>37</v>
      </c>
      <c r="C1955" s="164" t="s">
        <v>81</v>
      </c>
      <c r="D1955">
        <f t="shared" si="60"/>
        <v>0.432</v>
      </c>
      <c r="E1955">
        <f t="shared" si="61"/>
        <v>490.50450000000035</v>
      </c>
    </row>
    <row r="1956" spans="1:5">
      <c r="A1956" s="164">
        <v>30229</v>
      </c>
      <c r="B1956" s="164" t="s">
        <v>37</v>
      </c>
      <c r="C1956" s="164" t="s">
        <v>97</v>
      </c>
      <c r="D1956">
        <f t="shared" si="60"/>
        <v>2.496</v>
      </c>
      <c r="E1956">
        <f t="shared" si="61"/>
        <v>490.50450000000035</v>
      </c>
    </row>
    <row r="1957" spans="1:5">
      <c r="A1957" s="164">
        <v>30229</v>
      </c>
      <c r="B1957" s="164" t="s">
        <v>37</v>
      </c>
      <c r="C1957" s="164" t="s">
        <v>98</v>
      </c>
      <c r="D1957">
        <f t="shared" si="60"/>
        <v>7.4880000000000004</v>
      </c>
      <c r="E1957">
        <f t="shared" si="61"/>
        <v>490.50450000000035</v>
      </c>
    </row>
    <row r="1958" spans="1:5">
      <c r="A1958" s="164">
        <v>30229</v>
      </c>
      <c r="B1958" s="164" t="s">
        <v>37</v>
      </c>
      <c r="C1958" s="164" t="s">
        <v>46</v>
      </c>
      <c r="D1958">
        <f t="shared" si="60"/>
        <v>0.67200000000000004</v>
      </c>
      <c r="E1958">
        <f t="shared" si="61"/>
        <v>490.50450000000035</v>
      </c>
    </row>
    <row r="1959" spans="1:5">
      <c r="A1959" s="164">
        <v>30229</v>
      </c>
      <c r="B1959" s="164" t="s">
        <v>37</v>
      </c>
      <c r="C1959" s="164" t="s">
        <v>53</v>
      </c>
      <c r="D1959">
        <f t="shared" si="60"/>
        <v>0.26400000000000001</v>
      </c>
      <c r="E1959">
        <f t="shared" si="61"/>
        <v>490.50450000000035</v>
      </c>
    </row>
    <row r="1960" spans="1:5">
      <c r="A1960" s="164">
        <v>30229</v>
      </c>
      <c r="B1960" s="164" t="s">
        <v>37</v>
      </c>
      <c r="C1960" s="164" t="s">
        <v>41</v>
      </c>
      <c r="D1960">
        <f t="shared" si="60"/>
        <v>0.16800000000000001</v>
      </c>
      <c r="E1960">
        <f t="shared" si="61"/>
        <v>490.50450000000035</v>
      </c>
    </row>
    <row r="1961" spans="1:5">
      <c r="A1961" s="164">
        <v>30229</v>
      </c>
      <c r="B1961" s="164" t="s">
        <v>37</v>
      </c>
      <c r="C1961" s="164" t="s">
        <v>42</v>
      </c>
      <c r="D1961">
        <f t="shared" si="60"/>
        <v>0.38400000000000001</v>
      </c>
      <c r="E1961">
        <f t="shared" si="61"/>
        <v>490.50450000000035</v>
      </c>
    </row>
    <row r="1962" spans="1:5">
      <c r="A1962" s="164">
        <v>30229</v>
      </c>
      <c r="B1962" s="164" t="s">
        <v>37</v>
      </c>
      <c r="C1962" s="164" t="s">
        <v>70</v>
      </c>
      <c r="D1962">
        <f t="shared" si="60"/>
        <v>0.57599999999999996</v>
      </c>
      <c r="E1962">
        <f t="shared" si="61"/>
        <v>490.50450000000035</v>
      </c>
    </row>
    <row r="1963" spans="1:5">
      <c r="A1963" s="164">
        <v>30229</v>
      </c>
      <c r="B1963" s="164" t="s">
        <v>37</v>
      </c>
      <c r="C1963" s="164" t="s">
        <v>48</v>
      </c>
      <c r="D1963">
        <f t="shared" si="60"/>
        <v>4.8000000000000001E-2</v>
      </c>
      <c r="E1963">
        <f t="shared" si="61"/>
        <v>490.50450000000035</v>
      </c>
    </row>
    <row r="1964" spans="1:5">
      <c r="A1964" s="164">
        <v>30229</v>
      </c>
      <c r="B1964" s="164" t="s">
        <v>37</v>
      </c>
      <c r="C1964" s="164" t="s">
        <v>2820</v>
      </c>
      <c r="D1964">
        <f t="shared" si="60"/>
        <v>0.12</v>
      </c>
      <c r="E1964">
        <f t="shared" si="61"/>
        <v>490.50450000000035</v>
      </c>
    </row>
    <row r="1965" spans="1:5">
      <c r="A1965" s="164">
        <v>30229</v>
      </c>
      <c r="B1965" s="164" t="s">
        <v>37</v>
      </c>
      <c r="C1965" s="164" t="s">
        <v>99</v>
      </c>
      <c r="D1965">
        <f t="shared" si="60"/>
        <v>0.40799999999999997</v>
      </c>
      <c r="E1965">
        <f t="shared" si="61"/>
        <v>490.50450000000035</v>
      </c>
    </row>
    <row r="1966" spans="1:5">
      <c r="A1966" s="164">
        <v>30229</v>
      </c>
      <c r="B1966" s="164" t="s">
        <v>37</v>
      </c>
      <c r="C1966" s="164" t="s">
        <v>2820</v>
      </c>
      <c r="D1966">
        <f t="shared" si="60"/>
        <v>0.12</v>
      </c>
      <c r="E1966">
        <f t="shared" si="61"/>
        <v>490.50450000000035</v>
      </c>
    </row>
    <row r="1967" spans="1:5">
      <c r="A1967" s="164">
        <v>30229</v>
      </c>
      <c r="B1967" s="164" t="s">
        <v>37</v>
      </c>
      <c r="C1967" s="164" t="s">
        <v>53</v>
      </c>
      <c r="D1967">
        <f t="shared" si="60"/>
        <v>0.26400000000000001</v>
      </c>
      <c r="E1967">
        <f t="shared" si="61"/>
        <v>490.50450000000035</v>
      </c>
    </row>
    <row r="1968" spans="1:5">
      <c r="A1968" s="164">
        <v>30229</v>
      </c>
      <c r="B1968" s="164" t="s">
        <v>37</v>
      </c>
      <c r="C1968" s="164" t="s">
        <v>59</v>
      </c>
      <c r="D1968">
        <f t="shared" si="60"/>
        <v>9.6000000000000002E-2</v>
      </c>
      <c r="E1968">
        <f t="shared" si="61"/>
        <v>490.50450000000035</v>
      </c>
    </row>
    <row r="1969" spans="1:5">
      <c r="A1969" s="164">
        <v>30229</v>
      </c>
      <c r="B1969" s="164" t="s">
        <v>37</v>
      </c>
      <c r="C1969" s="164" t="s">
        <v>100</v>
      </c>
      <c r="D1969">
        <f t="shared" si="60"/>
        <v>4.9661</v>
      </c>
      <c r="E1969">
        <f t="shared" si="61"/>
        <v>490.50450000000035</v>
      </c>
    </row>
    <row r="1970" spans="1:5">
      <c r="A1970" s="164">
        <v>30229</v>
      </c>
      <c r="B1970" s="164" t="s">
        <v>37</v>
      </c>
      <c r="C1970" s="164" t="s">
        <v>47</v>
      </c>
      <c r="D1970">
        <f t="shared" si="60"/>
        <v>0.216</v>
      </c>
      <c r="E1970">
        <f t="shared" si="61"/>
        <v>490.50450000000035</v>
      </c>
    </row>
    <row r="1971" spans="1:5">
      <c r="A1971" s="164">
        <v>30229</v>
      </c>
      <c r="B1971" s="164" t="s">
        <v>37</v>
      </c>
      <c r="C1971" s="164" t="s">
        <v>101</v>
      </c>
      <c r="D1971">
        <f t="shared" si="60"/>
        <v>2.8163</v>
      </c>
      <c r="E1971">
        <f t="shared" si="61"/>
        <v>490.50450000000035</v>
      </c>
    </row>
    <row r="1972" spans="1:5">
      <c r="A1972" s="164">
        <v>30229</v>
      </c>
      <c r="B1972" s="164" t="s">
        <v>37</v>
      </c>
      <c r="C1972" s="164" t="s">
        <v>99</v>
      </c>
      <c r="D1972">
        <f t="shared" si="60"/>
        <v>0.40799999999999997</v>
      </c>
      <c r="E1972">
        <f t="shared" si="61"/>
        <v>490.50450000000035</v>
      </c>
    </row>
    <row r="1973" spans="1:5">
      <c r="A1973" s="164">
        <v>30229</v>
      </c>
      <c r="B1973" s="164" t="s">
        <v>37</v>
      </c>
      <c r="C1973" s="164" t="s">
        <v>102</v>
      </c>
      <c r="D1973">
        <f t="shared" si="60"/>
        <v>1.3680000000000001</v>
      </c>
      <c r="E1973">
        <f t="shared" si="61"/>
        <v>490.50450000000035</v>
      </c>
    </row>
    <row r="1974" spans="1:5">
      <c r="A1974" s="164">
        <v>30229</v>
      </c>
      <c r="B1974" s="164" t="s">
        <v>37</v>
      </c>
      <c r="C1974" s="164" t="s">
        <v>59</v>
      </c>
      <c r="D1974">
        <f t="shared" si="60"/>
        <v>9.6000000000000002E-2</v>
      </c>
      <c r="E1974">
        <f t="shared" si="61"/>
        <v>490.50450000000035</v>
      </c>
    </row>
    <row r="1975" spans="1:5">
      <c r="A1975" s="164">
        <v>30229</v>
      </c>
      <c r="B1975" s="164" t="s">
        <v>37</v>
      </c>
      <c r="C1975" s="164" t="s">
        <v>53</v>
      </c>
      <c r="D1975">
        <f t="shared" si="60"/>
        <v>0.26400000000000001</v>
      </c>
      <c r="E1975">
        <f t="shared" si="61"/>
        <v>490.50450000000035</v>
      </c>
    </row>
    <row r="1976" spans="1:5">
      <c r="A1976" s="164">
        <v>30229</v>
      </c>
      <c r="B1976" s="164" t="s">
        <v>37</v>
      </c>
      <c r="C1976" s="164" t="s">
        <v>103</v>
      </c>
      <c r="D1976">
        <f t="shared" si="60"/>
        <v>1.248</v>
      </c>
      <c r="E1976">
        <f t="shared" si="61"/>
        <v>490.50450000000035</v>
      </c>
    </row>
    <row r="1977" spans="1:5">
      <c r="A1977" s="164">
        <v>30229</v>
      </c>
      <c r="B1977" s="164" t="s">
        <v>37</v>
      </c>
      <c r="C1977" s="164" t="s">
        <v>2820</v>
      </c>
      <c r="D1977">
        <f t="shared" si="60"/>
        <v>0.12</v>
      </c>
      <c r="E1977">
        <f t="shared" si="61"/>
        <v>490.50450000000035</v>
      </c>
    </row>
    <row r="1978" spans="1:5">
      <c r="A1978" s="164">
        <v>30229</v>
      </c>
      <c r="B1978" s="164" t="s">
        <v>37</v>
      </c>
      <c r="C1978" s="164" t="s">
        <v>52</v>
      </c>
      <c r="D1978">
        <f t="shared" si="60"/>
        <v>0.504</v>
      </c>
      <c r="E1978">
        <f t="shared" si="61"/>
        <v>490.50450000000035</v>
      </c>
    </row>
    <row r="1979" spans="1:5">
      <c r="A1979" s="164">
        <v>30229</v>
      </c>
      <c r="B1979" s="164" t="s">
        <v>37</v>
      </c>
      <c r="C1979" s="164" t="s">
        <v>70</v>
      </c>
      <c r="D1979">
        <f t="shared" si="60"/>
        <v>0.57599999999999996</v>
      </c>
      <c r="E1979">
        <f t="shared" si="61"/>
        <v>490.50450000000035</v>
      </c>
    </row>
    <row r="1980" spans="1:5">
      <c r="A1980" s="164">
        <v>30229</v>
      </c>
      <c r="B1980" s="164" t="s">
        <v>37</v>
      </c>
      <c r="C1980" s="164" t="s">
        <v>103</v>
      </c>
      <c r="D1980">
        <f t="shared" si="60"/>
        <v>1.248</v>
      </c>
      <c r="E1980">
        <f t="shared" si="61"/>
        <v>490.50450000000035</v>
      </c>
    </row>
    <row r="1981" spans="1:5">
      <c r="A1981" s="164">
        <v>30229</v>
      </c>
      <c r="B1981" s="164" t="s">
        <v>37</v>
      </c>
      <c r="C1981" s="164" t="s">
        <v>81</v>
      </c>
      <c r="D1981">
        <f t="shared" si="60"/>
        <v>0.432</v>
      </c>
      <c r="E1981">
        <f t="shared" si="61"/>
        <v>490.50450000000035</v>
      </c>
    </row>
    <row r="1982" spans="1:5">
      <c r="A1982" s="164">
        <v>30229</v>
      </c>
      <c r="B1982" s="164" t="s">
        <v>37</v>
      </c>
      <c r="C1982" s="164" t="s">
        <v>91</v>
      </c>
      <c r="D1982">
        <f t="shared" si="60"/>
        <v>0.88800000000000001</v>
      </c>
      <c r="E1982">
        <f t="shared" si="61"/>
        <v>490.50450000000035</v>
      </c>
    </row>
    <row r="1983" spans="1:5">
      <c r="A1983" s="164">
        <v>30229</v>
      </c>
      <c r="B1983" s="164" t="s">
        <v>37</v>
      </c>
      <c r="C1983" s="164" t="s">
        <v>81</v>
      </c>
      <c r="D1983">
        <f t="shared" si="60"/>
        <v>0.432</v>
      </c>
      <c r="E1983">
        <f t="shared" si="61"/>
        <v>490.50450000000035</v>
      </c>
    </row>
    <row r="1984" spans="1:5">
      <c r="A1984" s="164">
        <v>30229</v>
      </c>
      <c r="B1984" s="164" t="s">
        <v>37</v>
      </c>
      <c r="C1984" s="164" t="s">
        <v>41</v>
      </c>
      <c r="D1984">
        <f t="shared" si="60"/>
        <v>0.16800000000000001</v>
      </c>
      <c r="E1984">
        <f t="shared" si="61"/>
        <v>490.50450000000035</v>
      </c>
    </row>
    <row r="1985" spans="1:5">
      <c r="A1985" s="164">
        <v>30229</v>
      </c>
      <c r="B1985" s="164" t="s">
        <v>37</v>
      </c>
      <c r="C1985" s="164" t="s">
        <v>68</v>
      </c>
      <c r="D1985">
        <f t="shared" si="60"/>
        <v>2.4E-2</v>
      </c>
      <c r="E1985">
        <f t="shared" si="61"/>
        <v>490.50450000000035</v>
      </c>
    </row>
    <row r="1986" spans="1:5">
      <c r="A1986" s="164">
        <v>30229</v>
      </c>
      <c r="B1986" s="164" t="s">
        <v>37</v>
      </c>
      <c r="C1986" s="164" t="s">
        <v>104</v>
      </c>
      <c r="D1986">
        <f t="shared" si="60"/>
        <v>1.488</v>
      </c>
      <c r="E1986">
        <f t="shared" si="61"/>
        <v>490.50450000000035</v>
      </c>
    </row>
    <row r="1987" spans="1:5">
      <c r="A1987" s="164">
        <v>30229</v>
      </c>
      <c r="B1987" s="164" t="s">
        <v>37</v>
      </c>
      <c r="C1987" s="164" t="s">
        <v>83</v>
      </c>
      <c r="D1987">
        <f t="shared" si="60"/>
        <v>2.9039999999999999</v>
      </c>
      <c r="E1987">
        <f t="shared" si="61"/>
        <v>490.50450000000035</v>
      </c>
    </row>
    <row r="1988" spans="1:5">
      <c r="A1988" s="164">
        <v>30229</v>
      </c>
      <c r="B1988" s="164" t="s">
        <v>37</v>
      </c>
      <c r="C1988" s="164" t="s">
        <v>2371</v>
      </c>
      <c r="D1988">
        <f t="shared" si="60"/>
        <v>2.1120000000000001</v>
      </c>
      <c r="E1988">
        <f t="shared" si="61"/>
        <v>490.50450000000035</v>
      </c>
    </row>
    <row r="1989" spans="1:5">
      <c r="A1989" s="164">
        <v>30229</v>
      </c>
      <c r="B1989" s="164" t="s">
        <v>37</v>
      </c>
      <c r="C1989" s="164" t="s">
        <v>2816</v>
      </c>
      <c r="D1989">
        <f t="shared" si="60"/>
        <v>0.36</v>
      </c>
      <c r="E1989">
        <f t="shared" si="61"/>
        <v>490.50450000000035</v>
      </c>
    </row>
    <row r="1990" spans="1:5">
      <c r="A1990" s="164">
        <v>30229</v>
      </c>
      <c r="B1990" s="164" t="s">
        <v>37</v>
      </c>
      <c r="C1990" s="164" t="s">
        <v>2141</v>
      </c>
      <c r="D1990">
        <f t="shared" ref="D1990:D2053" si="62">C1990/10000</f>
        <v>0.96</v>
      </c>
      <c r="E1990">
        <f t="shared" ref="E1990:E2053" si="63">SUMIF(A:A,A1990,D:D)</f>
        <v>490.50450000000035</v>
      </c>
    </row>
    <row r="1991" spans="1:5">
      <c r="A1991" s="164">
        <v>30229</v>
      </c>
      <c r="B1991" s="164" t="s">
        <v>37</v>
      </c>
      <c r="C1991" s="164" t="s">
        <v>94</v>
      </c>
      <c r="D1991">
        <f t="shared" si="62"/>
        <v>0.76800000000000002</v>
      </c>
      <c r="E1991">
        <f t="shared" si="63"/>
        <v>490.50450000000035</v>
      </c>
    </row>
    <row r="1992" spans="1:5">
      <c r="A1992" s="164">
        <v>30229</v>
      </c>
      <c r="B1992" s="164" t="s">
        <v>37</v>
      </c>
      <c r="C1992" s="164" t="s">
        <v>105</v>
      </c>
      <c r="D1992">
        <f t="shared" si="62"/>
        <v>5.0960000000000001</v>
      </c>
      <c r="E1992">
        <f t="shared" si="63"/>
        <v>490.50450000000035</v>
      </c>
    </row>
    <row r="1993" spans="1:5">
      <c r="A1993" s="164">
        <v>30229</v>
      </c>
      <c r="B1993" s="164" t="s">
        <v>37</v>
      </c>
      <c r="C1993" s="164" t="s">
        <v>106</v>
      </c>
      <c r="D1993">
        <f t="shared" si="62"/>
        <v>1.056</v>
      </c>
      <c r="E1993">
        <f t="shared" si="63"/>
        <v>490.50450000000035</v>
      </c>
    </row>
    <row r="1994" spans="1:5">
      <c r="A1994" s="164">
        <v>30229</v>
      </c>
      <c r="B1994" s="164" t="s">
        <v>37</v>
      </c>
      <c r="C1994" s="164" t="s">
        <v>107</v>
      </c>
      <c r="D1994">
        <f t="shared" si="62"/>
        <v>2.016</v>
      </c>
      <c r="E1994">
        <f t="shared" si="63"/>
        <v>490.50450000000035</v>
      </c>
    </row>
    <row r="1995" spans="1:5">
      <c r="A1995" s="164">
        <v>30229</v>
      </c>
      <c r="B1995" s="164" t="s">
        <v>37</v>
      </c>
      <c r="C1995" s="164" t="s">
        <v>102</v>
      </c>
      <c r="D1995">
        <f t="shared" si="62"/>
        <v>1.3680000000000001</v>
      </c>
      <c r="E1995">
        <f t="shared" si="63"/>
        <v>490.50450000000035</v>
      </c>
    </row>
    <row r="1996" spans="1:5">
      <c r="A1996" s="164">
        <v>30229</v>
      </c>
      <c r="B1996" s="164" t="s">
        <v>37</v>
      </c>
      <c r="C1996" s="164" t="s">
        <v>2809</v>
      </c>
      <c r="D1996">
        <f t="shared" si="62"/>
        <v>1.56</v>
      </c>
      <c r="E1996">
        <f t="shared" si="63"/>
        <v>490.50450000000035</v>
      </c>
    </row>
    <row r="1997" spans="1:5">
      <c r="A1997" s="164">
        <v>30229</v>
      </c>
      <c r="B1997" s="164" t="s">
        <v>37</v>
      </c>
      <c r="C1997" s="164" t="s">
        <v>108</v>
      </c>
      <c r="D1997">
        <f t="shared" si="62"/>
        <v>25.08</v>
      </c>
      <c r="E1997">
        <f t="shared" si="63"/>
        <v>490.50450000000035</v>
      </c>
    </row>
    <row r="1998" spans="1:5">
      <c r="A1998" s="164">
        <v>30229</v>
      </c>
      <c r="B1998" s="164" t="s">
        <v>37</v>
      </c>
      <c r="C1998" s="164" t="s">
        <v>2816</v>
      </c>
      <c r="D1998">
        <f t="shared" si="62"/>
        <v>0.36</v>
      </c>
      <c r="E1998">
        <f t="shared" si="63"/>
        <v>490.50450000000035</v>
      </c>
    </row>
    <row r="1999" spans="1:5">
      <c r="A1999" s="164">
        <v>30229</v>
      </c>
      <c r="B1999" s="164" t="s">
        <v>37</v>
      </c>
      <c r="C1999" s="164" t="s">
        <v>109</v>
      </c>
      <c r="D1999">
        <f t="shared" si="62"/>
        <v>1.8720000000000001</v>
      </c>
      <c r="E1999">
        <f t="shared" si="63"/>
        <v>490.50450000000035</v>
      </c>
    </row>
    <row r="2000" spans="1:5">
      <c r="A2000" s="164">
        <v>30229</v>
      </c>
      <c r="B2000" s="164" t="s">
        <v>37</v>
      </c>
      <c r="C2000" s="164" t="s">
        <v>1909</v>
      </c>
      <c r="D2000">
        <f t="shared" si="62"/>
        <v>0</v>
      </c>
      <c r="E2000">
        <f t="shared" si="63"/>
        <v>490.50450000000035</v>
      </c>
    </row>
    <row r="2001" spans="1:5">
      <c r="A2001" s="164">
        <v>30229</v>
      </c>
      <c r="B2001" s="164" t="s">
        <v>37</v>
      </c>
      <c r="C2001" s="164" t="s">
        <v>110</v>
      </c>
      <c r="D2001">
        <f t="shared" si="62"/>
        <v>0.91200000000000003</v>
      </c>
      <c r="E2001">
        <f t="shared" si="63"/>
        <v>490.50450000000035</v>
      </c>
    </row>
    <row r="2002" spans="1:5">
      <c r="A2002" s="164">
        <v>30229</v>
      </c>
      <c r="B2002" s="164" t="s">
        <v>37</v>
      </c>
      <c r="C2002" s="164" t="s">
        <v>2039</v>
      </c>
      <c r="D2002">
        <f t="shared" si="62"/>
        <v>0.93600000000000005</v>
      </c>
      <c r="E2002">
        <f t="shared" si="63"/>
        <v>490.50450000000035</v>
      </c>
    </row>
    <row r="2003" spans="1:5">
      <c r="A2003" s="164">
        <v>30229</v>
      </c>
      <c r="B2003" s="164" t="s">
        <v>37</v>
      </c>
      <c r="C2003" s="164" t="s">
        <v>41</v>
      </c>
      <c r="D2003">
        <f t="shared" si="62"/>
        <v>0.16800000000000001</v>
      </c>
      <c r="E2003">
        <f t="shared" si="63"/>
        <v>490.50450000000035</v>
      </c>
    </row>
    <row r="2004" spans="1:5">
      <c r="A2004" s="164">
        <v>30229</v>
      </c>
      <c r="B2004" s="164" t="s">
        <v>37</v>
      </c>
      <c r="C2004" s="164" t="s">
        <v>66</v>
      </c>
      <c r="D2004">
        <f t="shared" si="62"/>
        <v>1.3440000000000001</v>
      </c>
      <c r="E2004">
        <f t="shared" si="63"/>
        <v>490.50450000000035</v>
      </c>
    </row>
    <row r="2005" spans="1:5">
      <c r="A2005" s="164">
        <v>30229</v>
      </c>
      <c r="B2005" s="164" t="s">
        <v>37</v>
      </c>
      <c r="C2005" s="164" t="s">
        <v>2063</v>
      </c>
      <c r="D2005">
        <f t="shared" si="62"/>
        <v>0.14399999999999999</v>
      </c>
      <c r="E2005">
        <f t="shared" si="63"/>
        <v>490.50450000000035</v>
      </c>
    </row>
    <row r="2006" spans="1:5">
      <c r="A2006" s="164">
        <v>30229</v>
      </c>
      <c r="B2006" s="164" t="s">
        <v>37</v>
      </c>
      <c r="C2006" s="164" t="s">
        <v>99</v>
      </c>
      <c r="D2006">
        <f t="shared" si="62"/>
        <v>0.40799999999999997</v>
      </c>
      <c r="E2006">
        <f t="shared" si="63"/>
        <v>490.50450000000035</v>
      </c>
    </row>
    <row r="2007" spans="1:5">
      <c r="A2007" s="164">
        <v>30229</v>
      </c>
      <c r="B2007" s="164" t="s">
        <v>37</v>
      </c>
      <c r="C2007" s="164" t="s">
        <v>82</v>
      </c>
      <c r="D2007">
        <f t="shared" si="62"/>
        <v>0.192</v>
      </c>
      <c r="E2007">
        <f t="shared" si="63"/>
        <v>490.50450000000035</v>
      </c>
    </row>
    <row r="2008" spans="1:5">
      <c r="A2008" s="164">
        <v>30229</v>
      </c>
      <c r="B2008" s="164" t="s">
        <v>37</v>
      </c>
      <c r="C2008" s="164" t="s">
        <v>2841</v>
      </c>
      <c r="D2008">
        <f t="shared" si="62"/>
        <v>0.6</v>
      </c>
      <c r="E2008">
        <f t="shared" si="63"/>
        <v>490.50450000000035</v>
      </c>
    </row>
    <row r="2009" spans="1:5">
      <c r="A2009" s="164">
        <v>30229</v>
      </c>
      <c r="B2009" s="164" t="s">
        <v>37</v>
      </c>
      <c r="C2009" s="164" t="s">
        <v>81</v>
      </c>
      <c r="D2009">
        <f t="shared" si="62"/>
        <v>0.432</v>
      </c>
      <c r="E2009">
        <f t="shared" si="63"/>
        <v>490.50450000000035</v>
      </c>
    </row>
    <row r="2010" spans="1:5">
      <c r="A2010" s="164">
        <v>30229</v>
      </c>
      <c r="B2010" s="164" t="s">
        <v>37</v>
      </c>
      <c r="C2010" s="164" t="s">
        <v>47</v>
      </c>
      <c r="D2010">
        <f t="shared" si="62"/>
        <v>0.216</v>
      </c>
      <c r="E2010">
        <f t="shared" si="63"/>
        <v>490.50450000000035</v>
      </c>
    </row>
    <row r="2011" spans="1:5">
      <c r="A2011" s="164">
        <v>30229</v>
      </c>
      <c r="B2011" s="164" t="s">
        <v>37</v>
      </c>
      <c r="C2011" s="164" t="s">
        <v>53</v>
      </c>
      <c r="D2011">
        <f t="shared" si="62"/>
        <v>0.26400000000000001</v>
      </c>
      <c r="E2011">
        <f t="shared" si="63"/>
        <v>490.50450000000035</v>
      </c>
    </row>
    <row r="2012" spans="1:5">
      <c r="A2012" s="164">
        <v>30231</v>
      </c>
      <c r="B2012" s="164" t="s">
        <v>1772</v>
      </c>
      <c r="C2012" s="164" t="s">
        <v>2691</v>
      </c>
      <c r="D2012">
        <f t="shared" si="62"/>
        <v>10</v>
      </c>
      <c r="E2012">
        <f t="shared" si="63"/>
        <v>1086.76</v>
      </c>
    </row>
    <row r="2013" spans="1:5">
      <c r="A2013" s="164">
        <v>30231</v>
      </c>
      <c r="B2013" s="164" t="s">
        <v>1772</v>
      </c>
      <c r="C2013" s="164" t="s">
        <v>1909</v>
      </c>
      <c r="D2013">
        <f t="shared" si="62"/>
        <v>0</v>
      </c>
      <c r="E2013">
        <f t="shared" si="63"/>
        <v>1086.76</v>
      </c>
    </row>
    <row r="2014" spans="1:5">
      <c r="A2014" s="164">
        <v>30231</v>
      </c>
      <c r="B2014" s="164" t="s">
        <v>1772</v>
      </c>
      <c r="C2014" s="164" t="s">
        <v>111</v>
      </c>
      <c r="D2014">
        <f t="shared" si="62"/>
        <v>102.5</v>
      </c>
      <c r="E2014">
        <f t="shared" si="63"/>
        <v>1086.76</v>
      </c>
    </row>
    <row r="2015" spans="1:5">
      <c r="A2015" s="164">
        <v>30231</v>
      </c>
      <c r="B2015" s="164" t="s">
        <v>1772</v>
      </c>
      <c r="C2015" s="164" t="s">
        <v>112</v>
      </c>
      <c r="D2015">
        <f t="shared" si="62"/>
        <v>330</v>
      </c>
      <c r="E2015">
        <f t="shared" si="63"/>
        <v>1086.76</v>
      </c>
    </row>
    <row r="2016" spans="1:5">
      <c r="A2016" s="164">
        <v>30231</v>
      </c>
      <c r="B2016" s="164" t="s">
        <v>1772</v>
      </c>
      <c r="C2016" s="164" t="s">
        <v>2803</v>
      </c>
      <c r="D2016">
        <f t="shared" si="62"/>
        <v>7.5</v>
      </c>
      <c r="E2016">
        <f t="shared" si="63"/>
        <v>1086.76</v>
      </c>
    </row>
    <row r="2017" spans="1:5">
      <c r="A2017" s="164">
        <v>30231</v>
      </c>
      <c r="B2017" s="164" t="s">
        <v>1772</v>
      </c>
      <c r="C2017" s="164" t="s">
        <v>2848</v>
      </c>
      <c r="D2017">
        <f t="shared" si="62"/>
        <v>2.5</v>
      </c>
      <c r="E2017">
        <f t="shared" si="63"/>
        <v>1086.76</v>
      </c>
    </row>
    <row r="2018" spans="1:5">
      <c r="A2018" s="164">
        <v>30231</v>
      </c>
      <c r="B2018" s="164" t="s">
        <v>1772</v>
      </c>
      <c r="C2018" s="164" t="s">
        <v>2848</v>
      </c>
      <c r="D2018">
        <f t="shared" si="62"/>
        <v>2.5</v>
      </c>
      <c r="E2018">
        <f t="shared" si="63"/>
        <v>1086.76</v>
      </c>
    </row>
    <row r="2019" spans="1:5">
      <c r="A2019" s="164">
        <v>30231</v>
      </c>
      <c r="B2019" s="164" t="s">
        <v>1772</v>
      </c>
      <c r="C2019" s="164" t="s">
        <v>2847</v>
      </c>
      <c r="D2019">
        <f t="shared" si="62"/>
        <v>3.5</v>
      </c>
      <c r="E2019">
        <f t="shared" si="63"/>
        <v>1086.76</v>
      </c>
    </row>
    <row r="2020" spans="1:5">
      <c r="A2020" s="164">
        <v>30231</v>
      </c>
      <c r="B2020" s="164" t="s">
        <v>1772</v>
      </c>
      <c r="C2020" s="164" t="s">
        <v>2848</v>
      </c>
      <c r="D2020">
        <f t="shared" si="62"/>
        <v>2.5</v>
      </c>
      <c r="E2020">
        <f t="shared" si="63"/>
        <v>1086.76</v>
      </c>
    </row>
    <row r="2021" spans="1:5">
      <c r="A2021" s="164">
        <v>30231</v>
      </c>
      <c r="B2021" s="164" t="s">
        <v>1772</v>
      </c>
      <c r="C2021" s="164" t="s">
        <v>1909</v>
      </c>
      <c r="D2021">
        <f t="shared" si="62"/>
        <v>0</v>
      </c>
      <c r="E2021">
        <f t="shared" si="63"/>
        <v>1086.76</v>
      </c>
    </row>
    <row r="2022" spans="1:5">
      <c r="A2022" s="164">
        <v>30231</v>
      </c>
      <c r="B2022" s="164" t="s">
        <v>1772</v>
      </c>
      <c r="C2022" s="164" t="s">
        <v>2752</v>
      </c>
      <c r="D2022">
        <f t="shared" si="62"/>
        <v>5</v>
      </c>
      <c r="E2022">
        <f t="shared" si="63"/>
        <v>1086.76</v>
      </c>
    </row>
    <row r="2023" spans="1:5">
      <c r="A2023" s="164">
        <v>30231</v>
      </c>
      <c r="B2023" s="164" t="s">
        <v>1772</v>
      </c>
      <c r="C2023" s="164" t="s">
        <v>2803</v>
      </c>
      <c r="D2023">
        <f t="shared" si="62"/>
        <v>7.5</v>
      </c>
      <c r="E2023">
        <f t="shared" si="63"/>
        <v>1086.76</v>
      </c>
    </row>
    <row r="2024" spans="1:5">
      <c r="A2024" s="164">
        <v>30231</v>
      </c>
      <c r="B2024" s="164" t="s">
        <v>1772</v>
      </c>
      <c r="C2024" s="164" t="s">
        <v>113</v>
      </c>
      <c r="D2024">
        <f t="shared" si="62"/>
        <v>127.5</v>
      </c>
      <c r="E2024">
        <f t="shared" si="63"/>
        <v>1086.76</v>
      </c>
    </row>
    <row r="2025" spans="1:5">
      <c r="A2025" s="164">
        <v>30231</v>
      </c>
      <c r="B2025" s="164" t="s">
        <v>1772</v>
      </c>
      <c r="C2025" s="164" t="s">
        <v>114</v>
      </c>
      <c r="D2025">
        <f t="shared" si="62"/>
        <v>22.5</v>
      </c>
      <c r="E2025">
        <f t="shared" si="63"/>
        <v>1086.76</v>
      </c>
    </row>
    <row r="2026" spans="1:5">
      <c r="A2026" s="164">
        <v>30231</v>
      </c>
      <c r="B2026" s="164" t="s">
        <v>1772</v>
      </c>
      <c r="C2026" s="164" t="s">
        <v>1909</v>
      </c>
      <c r="D2026">
        <f t="shared" si="62"/>
        <v>0</v>
      </c>
      <c r="E2026">
        <f t="shared" si="63"/>
        <v>1086.76</v>
      </c>
    </row>
    <row r="2027" spans="1:5">
      <c r="A2027" s="164">
        <v>30231</v>
      </c>
      <c r="B2027" s="164" t="s">
        <v>1772</v>
      </c>
      <c r="C2027" s="164" t="s">
        <v>1909</v>
      </c>
      <c r="D2027">
        <f t="shared" si="62"/>
        <v>0</v>
      </c>
      <c r="E2027">
        <f t="shared" si="63"/>
        <v>1086.76</v>
      </c>
    </row>
    <row r="2028" spans="1:5">
      <c r="A2028" s="164">
        <v>30231</v>
      </c>
      <c r="B2028" s="164" t="s">
        <v>1772</v>
      </c>
      <c r="C2028" s="164" t="s">
        <v>1909</v>
      </c>
      <c r="D2028">
        <f t="shared" si="62"/>
        <v>0</v>
      </c>
      <c r="E2028">
        <f t="shared" si="63"/>
        <v>1086.76</v>
      </c>
    </row>
    <row r="2029" spans="1:5">
      <c r="A2029" s="164">
        <v>30231</v>
      </c>
      <c r="B2029" s="164" t="s">
        <v>1772</v>
      </c>
      <c r="C2029" s="164" t="s">
        <v>1909</v>
      </c>
      <c r="D2029">
        <f t="shared" si="62"/>
        <v>0</v>
      </c>
      <c r="E2029">
        <f t="shared" si="63"/>
        <v>1086.76</v>
      </c>
    </row>
    <row r="2030" spans="1:5">
      <c r="A2030" s="164">
        <v>30231</v>
      </c>
      <c r="B2030" s="164" t="s">
        <v>1772</v>
      </c>
      <c r="C2030" s="164" t="s">
        <v>2848</v>
      </c>
      <c r="D2030">
        <f t="shared" si="62"/>
        <v>2.5</v>
      </c>
      <c r="E2030">
        <f t="shared" si="63"/>
        <v>1086.76</v>
      </c>
    </row>
    <row r="2031" spans="1:5">
      <c r="A2031" s="164">
        <v>30231</v>
      </c>
      <c r="B2031" s="164" t="s">
        <v>1772</v>
      </c>
      <c r="C2031" s="164" t="s">
        <v>2848</v>
      </c>
      <c r="D2031">
        <f t="shared" si="62"/>
        <v>2.5</v>
      </c>
      <c r="E2031">
        <f t="shared" si="63"/>
        <v>1086.76</v>
      </c>
    </row>
    <row r="2032" spans="1:5">
      <c r="A2032" s="164">
        <v>30231</v>
      </c>
      <c r="B2032" s="164" t="s">
        <v>1772</v>
      </c>
      <c r="C2032" s="164" t="s">
        <v>2848</v>
      </c>
      <c r="D2032">
        <f t="shared" si="62"/>
        <v>2.5</v>
      </c>
      <c r="E2032">
        <f t="shared" si="63"/>
        <v>1086.76</v>
      </c>
    </row>
    <row r="2033" spans="1:5">
      <c r="A2033" s="164">
        <v>30231</v>
      </c>
      <c r="B2033" s="164" t="s">
        <v>1772</v>
      </c>
      <c r="C2033" s="164" t="s">
        <v>2711</v>
      </c>
      <c r="D2033">
        <f t="shared" si="62"/>
        <v>7</v>
      </c>
      <c r="E2033">
        <f t="shared" si="63"/>
        <v>1086.76</v>
      </c>
    </row>
    <row r="2034" spans="1:5">
      <c r="A2034" s="164">
        <v>30231</v>
      </c>
      <c r="B2034" s="164" t="s">
        <v>1772</v>
      </c>
      <c r="C2034" s="164" t="s">
        <v>2848</v>
      </c>
      <c r="D2034">
        <f t="shared" si="62"/>
        <v>2.5</v>
      </c>
      <c r="E2034">
        <f t="shared" si="63"/>
        <v>1086.76</v>
      </c>
    </row>
    <row r="2035" spans="1:5">
      <c r="A2035" s="164">
        <v>30231</v>
      </c>
      <c r="B2035" s="164" t="s">
        <v>1772</v>
      </c>
      <c r="C2035" s="164" t="s">
        <v>2848</v>
      </c>
      <c r="D2035">
        <f t="shared" si="62"/>
        <v>2.5</v>
      </c>
      <c r="E2035">
        <f t="shared" si="63"/>
        <v>1086.76</v>
      </c>
    </row>
    <row r="2036" spans="1:5">
      <c r="A2036" s="164">
        <v>30231</v>
      </c>
      <c r="B2036" s="164" t="s">
        <v>1772</v>
      </c>
      <c r="C2036" s="164" t="s">
        <v>1909</v>
      </c>
      <c r="D2036">
        <f t="shared" si="62"/>
        <v>0</v>
      </c>
      <c r="E2036">
        <f t="shared" si="63"/>
        <v>1086.76</v>
      </c>
    </row>
    <row r="2037" spans="1:5">
      <c r="A2037" s="164">
        <v>30231</v>
      </c>
      <c r="B2037" s="164" t="s">
        <v>1772</v>
      </c>
      <c r="C2037" s="164" t="s">
        <v>2803</v>
      </c>
      <c r="D2037">
        <f t="shared" si="62"/>
        <v>7.5</v>
      </c>
      <c r="E2037">
        <f t="shared" si="63"/>
        <v>1086.76</v>
      </c>
    </row>
    <row r="2038" spans="1:5">
      <c r="A2038" s="164">
        <v>30231</v>
      </c>
      <c r="B2038" s="164" t="s">
        <v>1772</v>
      </c>
      <c r="C2038" s="164" t="s">
        <v>2691</v>
      </c>
      <c r="D2038">
        <f t="shared" si="62"/>
        <v>10</v>
      </c>
      <c r="E2038">
        <f t="shared" si="63"/>
        <v>1086.76</v>
      </c>
    </row>
    <row r="2039" spans="1:5">
      <c r="A2039" s="164">
        <v>30231</v>
      </c>
      <c r="B2039" s="164" t="s">
        <v>1772</v>
      </c>
      <c r="C2039" s="164" t="s">
        <v>1893</v>
      </c>
      <c r="D2039">
        <f t="shared" si="62"/>
        <v>75</v>
      </c>
      <c r="E2039">
        <f t="shared" si="63"/>
        <v>1086.76</v>
      </c>
    </row>
    <row r="2040" spans="1:5">
      <c r="A2040" s="164">
        <v>30231</v>
      </c>
      <c r="B2040" s="164" t="s">
        <v>1772</v>
      </c>
      <c r="C2040" s="164" t="s">
        <v>2752</v>
      </c>
      <c r="D2040">
        <f t="shared" si="62"/>
        <v>5</v>
      </c>
      <c r="E2040">
        <f t="shared" si="63"/>
        <v>1086.76</v>
      </c>
    </row>
    <row r="2041" spans="1:5">
      <c r="A2041" s="164">
        <v>30231</v>
      </c>
      <c r="B2041" s="164" t="s">
        <v>1772</v>
      </c>
      <c r="C2041" s="164" t="s">
        <v>2658</v>
      </c>
      <c r="D2041">
        <f t="shared" si="62"/>
        <v>3</v>
      </c>
      <c r="E2041">
        <f t="shared" si="63"/>
        <v>1086.76</v>
      </c>
    </row>
    <row r="2042" spans="1:5">
      <c r="A2042" s="164">
        <v>30231</v>
      </c>
      <c r="B2042" s="164" t="s">
        <v>1772</v>
      </c>
      <c r="C2042" s="164" t="s">
        <v>2848</v>
      </c>
      <c r="D2042">
        <f t="shared" si="62"/>
        <v>2.5</v>
      </c>
      <c r="E2042">
        <f t="shared" si="63"/>
        <v>1086.76</v>
      </c>
    </row>
    <row r="2043" spans="1:5">
      <c r="A2043" s="164">
        <v>30231</v>
      </c>
      <c r="B2043" s="164" t="s">
        <v>1772</v>
      </c>
      <c r="C2043" s="164" t="s">
        <v>1909</v>
      </c>
      <c r="D2043">
        <f t="shared" si="62"/>
        <v>0</v>
      </c>
      <c r="E2043">
        <f t="shared" si="63"/>
        <v>1086.76</v>
      </c>
    </row>
    <row r="2044" spans="1:5">
      <c r="A2044" s="164">
        <v>30231</v>
      </c>
      <c r="B2044" s="164" t="s">
        <v>1772</v>
      </c>
      <c r="C2044" s="164" t="s">
        <v>1909</v>
      </c>
      <c r="D2044">
        <f t="shared" si="62"/>
        <v>0</v>
      </c>
      <c r="E2044">
        <f t="shared" si="63"/>
        <v>1086.76</v>
      </c>
    </row>
    <row r="2045" spans="1:5">
      <c r="A2045" s="164">
        <v>30231</v>
      </c>
      <c r="B2045" s="164" t="s">
        <v>1772</v>
      </c>
      <c r="C2045" s="164" t="s">
        <v>2848</v>
      </c>
      <c r="D2045">
        <f t="shared" si="62"/>
        <v>2.5</v>
      </c>
      <c r="E2045">
        <f t="shared" si="63"/>
        <v>1086.76</v>
      </c>
    </row>
    <row r="2046" spans="1:5">
      <c r="A2046" s="164">
        <v>30231</v>
      </c>
      <c r="B2046" s="164" t="s">
        <v>1772</v>
      </c>
      <c r="C2046" s="164" t="s">
        <v>2848</v>
      </c>
      <c r="D2046">
        <f t="shared" si="62"/>
        <v>2.5</v>
      </c>
      <c r="E2046">
        <f t="shared" si="63"/>
        <v>1086.76</v>
      </c>
    </row>
    <row r="2047" spans="1:5">
      <c r="A2047" s="164">
        <v>30231</v>
      </c>
      <c r="B2047" s="164" t="s">
        <v>1772</v>
      </c>
      <c r="C2047" s="164" t="s">
        <v>2848</v>
      </c>
      <c r="D2047">
        <f t="shared" si="62"/>
        <v>2.5</v>
      </c>
      <c r="E2047">
        <f t="shared" si="63"/>
        <v>1086.76</v>
      </c>
    </row>
    <row r="2048" spans="1:5">
      <c r="A2048" s="164">
        <v>30231</v>
      </c>
      <c r="B2048" s="164" t="s">
        <v>1772</v>
      </c>
      <c r="C2048" s="164" t="s">
        <v>1909</v>
      </c>
      <c r="D2048">
        <f t="shared" si="62"/>
        <v>0</v>
      </c>
      <c r="E2048">
        <f t="shared" si="63"/>
        <v>1086.76</v>
      </c>
    </row>
    <row r="2049" spans="1:5">
      <c r="A2049" s="164">
        <v>30231</v>
      </c>
      <c r="B2049" s="164" t="s">
        <v>1772</v>
      </c>
      <c r="C2049" s="164" t="s">
        <v>1909</v>
      </c>
      <c r="D2049">
        <f t="shared" si="62"/>
        <v>0</v>
      </c>
      <c r="E2049">
        <f t="shared" si="63"/>
        <v>1086.76</v>
      </c>
    </row>
    <row r="2050" spans="1:5">
      <c r="A2050" s="164">
        <v>30231</v>
      </c>
      <c r="B2050" s="164" t="s">
        <v>1772</v>
      </c>
      <c r="C2050" s="164" t="s">
        <v>115</v>
      </c>
      <c r="D2050">
        <f t="shared" si="62"/>
        <v>12.5</v>
      </c>
      <c r="E2050">
        <f t="shared" si="63"/>
        <v>1086.76</v>
      </c>
    </row>
    <row r="2051" spans="1:5">
      <c r="A2051" s="164">
        <v>30231</v>
      </c>
      <c r="B2051" s="164" t="s">
        <v>1772</v>
      </c>
      <c r="C2051" s="164" t="s">
        <v>2848</v>
      </c>
      <c r="D2051">
        <f t="shared" si="62"/>
        <v>2.5</v>
      </c>
      <c r="E2051">
        <f t="shared" si="63"/>
        <v>1086.76</v>
      </c>
    </row>
    <row r="2052" spans="1:5">
      <c r="A2052" s="164">
        <v>30231</v>
      </c>
      <c r="B2052" s="164" t="s">
        <v>1772</v>
      </c>
      <c r="C2052" s="164" t="s">
        <v>1909</v>
      </c>
      <c r="D2052">
        <f t="shared" si="62"/>
        <v>0</v>
      </c>
      <c r="E2052">
        <f t="shared" si="63"/>
        <v>1086.76</v>
      </c>
    </row>
    <row r="2053" spans="1:5">
      <c r="A2053" s="164">
        <v>30231</v>
      </c>
      <c r="B2053" s="164" t="s">
        <v>1772</v>
      </c>
      <c r="C2053" s="164" t="s">
        <v>116</v>
      </c>
      <c r="D2053">
        <f t="shared" si="62"/>
        <v>52.5</v>
      </c>
      <c r="E2053">
        <f t="shared" si="63"/>
        <v>1086.76</v>
      </c>
    </row>
    <row r="2054" spans="1:5">
      <c r="A2054" s="164">
        <v>30231</v>
      </c>
      <c r="B2054" s="164" t="s">
        <v>1772</v>
      </c>
      <c r="C2054" s="164" t="s">
        <v>1909</v>
      </c>
      <c r="D2054">
        <f t="shared" ref="D2054:D2117" si="64">C2054/10000</f>
        <v>0</v>
      </c>
      <c r="E2054">
        <f t="shared" ref="E2054:E2117" si="65">SUMIF(A:A,A2054,D:D)</f>
        <v>1086.76</v>
      </c>
    </row>
    <row r="2055" spans="1:5">
      <c r="A2055" s="164">
        <v>30231</v>
      </c>
      <c r="B2055" s="164" t="s">
        <v>1772</v>
      </c>
      <c r="C2055" s="164" t="s">
        <v>117</v>
      </c>
      <c r="D2055">
        <f t="shared" si="64"/>
        <v>27.5</v>
      </c>
      <c r="E2055">
        <f t="shared" si="65"/>
        <v>1086.76</v>
      </c>
    </row>
    <row r="2056" spans="1:5">
      <c r="A2056" s="164">
        <v>30231</v>
      </c>
      <c r="B2056" s="164" t="s">
        <v>1772</v>
      </c>
      <c r="C2056" s="164" t="s">
        <v>2848</v>
      </c>
      <c r="D2056">
        <f t="shared" si="64"/>
        <v>2.5</v>
      </c>
      <c r="E2056">
        <f t="shared" si="65"/>
        <v>1086.76</v>
      </c>
    </row>
    <row r="2057" spans="1:5">
      <c r="A2057" s="164">
        <v>30231</v>
      </c>
      <c r="B2057" s="164" t="s">
        <v>1772</v>
      </c>
      <c r="C2057" s="164" t="s">
        <v>2848</v>
      </c>
      <c r="D2057">
        <f t="shared" si="64"/>
        <v>2.5</v>
      </c>
      <c r="E2057">
        <f t="shared" si="65"/>
        <v>1086.76</v>
      </c>
    </row>
    <row r="2058" spans="1:5">
      <c r="A2058" s="164">
        <v>30231</v>
      </c>
      <c r="B2058" s="164" t="s">
        <v>1772</v>
      </c>
      <c r="C2058" s="164" t="s">
        <v>2848</v>
      </c>
      <c r="D2058">
        <f t="shared" si="64"/>
        <v>2.5</v>
      </c>
      <c r="E2058">
        <f t="shared" si="65"/>
        <v>1086.76</v>
      </c>
    </row>
    <row r="2059" spans="1:5">
      <c r="A2059" s="164">
        <v>30231</v>
      </c>
      <c r="B2059" s="164" t="s">
        <v>1772</v>
      </c>
      <c r="C2059" s="164" t="s">
        <v>2908</v>
      </c>
      <c r="D2059">
        <f t="shared" si="64"/>
        <v>1.92</v>
      </c>
      <c r="E2059">
        <f t="shared" si="65"/>
        <v>1086.76</v>
      </c>
    </row>
    <row r="2060" spans="1:5">
      <c r="A2060" s="164">
        <v>30231</v>
      </c>
      <c r="B2060" s="164" t="s">
        <v>1772</v>
      </c>
      <c r="C2060" s="164" t="s">
        <v>2848</v>
      </c>
      <c r="D2060">
        <f t="shared" si="64"/>
        <v>2.5</v>
      </c>
      <c r="E2060">
        <f t="shared" si="65"/>
        <v>1086.76</v>
      </c>
    </row>
    <row r="2061" spans="1:5">
      <c r="A2061" s="164">
        <v>30231</v>
      </c>
      <c r="B2061" s="164" t="s">
        <v>1772</v>
      </c>
      <c r="C2061" s="164" t="s">
        <v>2848</v>
      </c>
      <c r="D2061">
        <f t="shared" si="64"/>
        <v>2.5</v>
      </c>
      <c r="E2061">
        <f t="shared" si="65"/>
        <v>1086.76</v>
      </c>
    </row>
    <row r="2062" spans="1:5">
      <c r="A2062" s="164">
        <v>30231</v>
      </c>
      <c r="B2062" s="164" t="s">
        <v>1772</v>
      </c>
      <c r="C2062" s="164" t="s">
        <v>116</v>
      </c>
      <c r="D2062">
        <f t="shared" si="64"/>
        <v>52.5</v>
      </c>
      <c r="E2062">
        <f t="shared" si="65"/>
        <v>1086.76</v>
      </c>
    </row>
    <row r="2063" spans="1:5">
      <c r="A2063" s="164">
        <v>30231</v>
      </c>
      <c r="B2063" s="164" t="s">
        <v>1772</v>
      </c>
      <c r="C2063" s="164" t="s">
        <v>2729</v>
      </c>
      <c r="D2063">
        <f t="shared" si="64"/>
        <v>1</v>
      </c>
      <c r="E2063">
        <f t="shared" si="65"/>
        <v>1086.76</v>
      </c>
    </row>
    <row r="2064" spans="1:5">
      <c r="A2064" s="164">
        <v>30231</v>
      </c>
      <c r="B2064" s="164" t="s">
        <v>1772</v>
      </c>
      <c r="C2064" s="164" t="s">
        <v>2848</v>
      </c>
      <c r="D2064">
        <f t="shared" si="64"/>
        <v>2.5</v>
      </c>
      <c r="E2064">
        <f t="shared" si="65"/>
        <v>1086.76</v>
      </c>
    </row>
    <row r="2065" spans="1:5">
      <c r="A2065" s="164">
        <v>30231</v>
      </c>
      <c r="B2065" s="164" t="s">
        <v>1772</v>
      </c>
      <c r="C2065" s="164" t="s">
        <v>2722</v>
      </c>
      <c r="D2065">
        <f t="shared" si="64"/>
        <v>50</v>
      </c>
      <c r="E2065">
        <f t="shared" si="65"/>
        <v>1086.76</v>
      </c>
    </row>
    <row r="2066" spans="1:5">
      <c r="A2066" s="164">
        <v>30231</v>
      </c>
      <c r="B2066" s="164" t="s">
        <v>1772</v>
      </c>
      <c r="C2066" s="164" t="s">
        <v>2752</v>
      </c>
      <c r="D2066">
        <f t="shared" si="64"/>
        <v>5</v>
      </c>
      <c r="E2066">
        <f t="shared" si="65"/>
        <v>1086.76</v>
      </c>
    </row>
    <row r="2067" spans="1:5">
      <c r="A2067" s="164">
        <v>30231</v>
      </c>
      <c r="B2067" s="164" t="s">
        <v>1772</v>
      </c>
      <c r="C2067" s="164" t="s">
        <v>2862</v>
      </c>
      <c r="D2067">
        <f t="shared" si="64"/>
        <v>0.84</v>
      </c>
      <c r="E2067">
        <f t="shared" si="65"/>
        <v>1086.76</v>
      </c>
    </row>
    <row r="2068" spans="1:5">
      <c r="A2068" s="164">
        <v>30231</v>
      </c>
      <c r="B2068" s="164" t="s">
        <v>1772</v>
      </c>
      <c r="C2068" s="164" t="s">
        <v>2714</v>
      </c>
      <c r="D2068">
        <f t="shared" si="64"/>
        <v>20</v>
      </c>
      <c r="E2068">
        <f t="shared" si="65"/>
        <v>1086.76</v>
      </c>
    </row>
    <row r="2069" spans="1:5">
      <c r="A2069" s="164">
        <v>30231</v>
      </c>
      <c r="B2069" s="164" t="s">
        <v>1772</v>
      </c>
      <c r="C2069" s="164" t="s">
        <v>115</v>
      </c>
      <c r="D2069">
        <f t="shared" si="64"/>
        <v>12.5</v>
      </c>
      <c r="E2069">
        <f t="shared" si="65"/>
        <v>1086.76</v>
      </c>
    </row>
    <row r="2070" spans="1:5">
      <c r="A2070" s="164">
        <v>30231</v>
      </c>
      <c r="B2070" s="164" t="s">
        <v>1772</v>
      </c>
      <c r="C2070" s="164" t="s">
        <v>1909</v>
      </c>
      <c r="D2070">
        <f t="shared" si="64"/>
        <v>0</v>
      </c>
      <c r="E2070">
        <f t="shared" si="65"/>
        <v>1086.76</v>
      </c>
    </row>
    <row r="2071" spans="1:5">
      <c r="A2071" s="164">
        <v>30231</v>
      </c>
      <c r="B2071" s="164" t="s">
        <v>1772</v>
      </c>
      <c r="C2071" s="164" t="s">
        <v>2803</v>
      </c>
      <c r="D2071">
        <f t="shared" si="64"/>
        <v>7.5</v>
      </c>
      <c r="E2071">
        <f t="shared" si="65"/>
        <v>1086.76</v>
      </c>
    </row>
    <row r="2072" spans="1:5">
      <c r="A2072" s="164">
        <v>30231</v>
      </c>
      <c r="B2072" s="164" t="s">
        <v>1772</v>
      </c>
      <c r="C2072" s="164" t="s">
        <v>1909</v>
      </c>
      <c r="D2072">
        <f t="shared" si="64"/>
        <v>0</v>
      </c>
      <c r="E2072">
        <f t="shared" si="65"/>
        <v>1086.76</v>
      </c>
    </row>
    <row r="2073" spans="1:5">
      <c r="A2073" s="164">
        <v>30231</v>
      </c>
      <c r="B2073" s="164" t="s">
        <v>1772</v>
      </c>
      <c r="C2073" s="164" t="s">
        <v>2848</v>
      </c>
      <c r="D2073">
        <f t="shared" si="64"/>
        <v>2.5</v>
      </c>
      <c r="E2073">
        <f t="shared" si="65"/>
        <v>1086.76</v>
      </c>
    </row>
    <row r="2074" spans="1:5">
      <c r="A2074" s="164">
        <v>30231</v>
      </c>
      <c r="B2074" s="164" t="s">
        <v>1772</v>
      </c>
      <c r="C2074" s="164" t="s">
        <v>2696</v>
      </c>
      <c r="D2074">
        <f t="shared" si="64"/>
        <v>25</v>
      </c>
      <c r="E2074">
        <f t="shared" si="65"/>
        <v>1086.76</v>
      </c>
    </row>
    <row r="2075" spans="1:5">
      <c r="A2075" s="164">
        <v>30231</v>
      </c>
      <c r="B2075" s="164" t="s">
        <v>1772</v>
      </c>
      <c r="C2075" s="164" t="s">
        <v>2803</v>
      </c>
      <c r="D2075">
        <f t="shared" si="64"/>
        <v>7.5</v>
      </c>
      <c r="E2075">
        <f t="shared" si="65"/>
        <v>1086.76</v>
      </c>
    </row>
    <row r="2076" spans="1:5">
      <c r="A2076" s="164">
        <v>30231</v>
      </c>
      <c r="B2076" s="164" t="s">
        <v>1772</v>
      </c>
      <c r="C2076" s="164" t="s">
        <v>118</v>
      </c>
      <c r="D2076">
        <f t="shared" si="64"/>
        <v>17.5</v>
      </c>
      <c r="E2076">
        <f t="shared" si="65"/>
        <v>1086.76</v>
      </c>
    </row>
    <row r="2077" spans="1:5">
      <c r="A2077" s="164">
        <v>30231</v>
      </c>
      <c r="B2077" s="164" t="s">
        <v>1772</v>
      </c>
      <c r="C2077" s="164" t="s">
        <v>2848</v>
      </c>
      <c r="D2077">
        <f t="shared" si="64"/>
        <v>2.5</v>
      </c>
      <c r="E2077">
        <f t="shared" si="65"/>
        <v>1086.76</v>
      </c>
    </row>
    <row r="2078" spans="1:5">
      <c r="A2078" s="164">
        <v>30231</v>
      </c>
      <c r="B2078" s="164" t="s">
        <v>1772</v>
      </c>
      <c r="C2078" s="164" t="s">
        <v>2848</v>
      </c>
      <c r="D2078">
        <f t="shared" si="64"/>
        <v>2.5</v>
      </c>
      <c r="E2078">
        <f t="shared" si="65"/>
        <v>1086.76</v>
      </c>
    </row>
    <row r="2079" spans="1:5">
      <c r="A2079" s="164">
        <v>30231</v>
      </c>
      <c r="B2079" s="164" t="s">
        <v>1772</v>
      </c>
      <c r="C2079" s="164" t="s">
        <v>1909</v>
      </c>
      <c r="D2079">
        <f t="shared" si="64"/>
        <v>0</v>
      </c>
      <c r="E2079">
        <f t="shared" si="65"/>
        <v>1086.76</v>
      </c>
    </row>
    <row r="2080" spans="1:5">
      <c r="A2080" s="164">
        <v>30231</v>
      </c>
      <c r="B2080" s="164" t="s">
        <v>1772</v>
      </c>
      <c r="C2080" s="164" t="s">
        <v>1909</v>
      </c>
      <c r="D2080">
        <f t="shared" si="64"/>
        <v>0</v>
      </c>
      <c r="E2080">
        <f t="shared" si="65"/>
        <v>1086.76</v>
      </c>
    </row>
    <row r="2081" spans="1:5">
      <c r="A2081" s="164">
        <v>30231</v>
      </c>
      <c r="B2081" s="164" t="s">
        <v>1772</v>
      </c>
      <c r="C2081" s="164" t="s">
        <v>2752</v>
      </c>
      <c r="D2081">
        <f t="shared" si="64"/>
        <v>5</v>
      </c>
      <c r="E2081">
        <f t="shared" si="65"/>
        <v>1086.76</v>
      </c>
    </row>
    <row r="2082" spans="1:5">
      <c r="A2082" s="164">
        <v>30231</v>
      </c>
      <c r="B2082" s="164" t="s">
        <v>1772</v>
      </c>
      <c r="C2082" s="164" t="s">
        <v>2731</v>
      </c>
      <c r="D2082">
        <f t="shared" si="64"/>
        <v>2</v>
      </c>
      <c r="E2082">
        <f t="shared" si="65"/>
        <v>1086.76</v>
      </c>
    </row>
    <row r="2083" spans="1:5">
      <c r="A2083" s="164">
        <v>30231</v>
      </c>
      <c r="B2083" s="164" t="s">
        <v>1772</v>
      </c>
      <c r="C2083" s="164" t="s">
        <v>1909</v>
      </c>
      <c r="D2083">
        <f t="shared" si="64"/>
        <v>0</v>
      </c>
      <c r="E2083">
        <f t="shared" si="65"/>
        <v>1086.76</v>
      </c>
    </row>
    <row r="2084" spans="1:5">
      <c r="A2084" s="164">
        <v>30231</v>
      </c>
      <c r="B2084" s="164" t="s">
        <v>1772</v>
      </c>
      <c r="C2084" s="164" t="s">
        <v>2848</v>
      </c>
      <c r="D2084">
        <f t="shared" si="64"/>
        <v>2.5</v>
      </c>
      <c r="E2084">
        <f t="shared" si="65"/>
        <v>1086.76</v>
      </c>
    </row>
    <row r="2085" spans="1:5">
      <c r="A2085" s="164">
        <v>30231</v>
      </c>
      <c r="B2085" s="164" t="s">
        <v>1772</v>
      </c>
      <c r="C2085" s="164" t="s">
        <v>2848</v>
      </c>
      <c r="D2085">
        <f t="shared" si="64"/>
        <v>2.5</v>
      </c>
      <c r="E2085">
        <f t="shared" si="65"/>
        <v>1086.76</v>
      </c>
    </row>
    <row r="2086" spans="1:5">
      <c r="A2086" s="164">
        <v>30231</v>
      </c>
      <c r="B2086" s="164" t="s">
        <v>1772</v>
      </c>
      <c r="C2086" s="164" t="s">
        <v>2848</v>
      </c>
      <c r="D2086">
        <f t="shared" si="64"/>
        <v>2.5</v>
      </c>
      <c r="E2086">
        <f t="shared" si="65"/>
        <v>1086.76</v>
      </c>
    </row>
    <row r="2087" spans="1:5">
      <c r="A2087" s="164">
        <v>30231</v>
      </c>
      <c r="B2087" s="164" t="s">
        <v>1772</v>
      </c>
      <c r="C2087" s="164" t="s">
        <v>1909</v>
      </c>
      <c r="D2087">
        <f t="shared" si="64"/>
        <v>0</v>
      </c>
      <c r="E2087">
        <f t="shared" si="65"/>
        <v>1086.76</v>
      </c>
    </row>
    <row r="2088" spans="1:5">
      <c r="A2088" s="164">
        <v>30231</v>
      </c>
      <c r="B2088" s="164" t="s">
        <v>1772</v>
      </c>
      <c r="C2088" s="164" t="s">
        <v>1909</v>
      </c>
      <c r="D2088">
        <f t="shared" si="64"/>
        <v>0</v>
      </c>
      <c r="E2088">
        <f t="shared" si="65"/>
        <v>1086.76</v>
      </c>
    </row>
    <row r="2089" spans="1:5">
      <c r="A2089" s="164">
        <v>30231</v>
      </c>
      <c r="B2089" s="164" t="s">
        <v>1772</v>
      </c>
      <c r="C2089" s="164" t="s">
        <v>1909</v>
      </c>
      <c r="D2089">
        <f t="shared" si="64"/>
        <v>0</v>
      </c>
      <c r="E2089">
        <f t="shared" si="65"/>
        <v>1086.76</v>
      </c>
    </row>
    <row r="2090" spans="1:5">
      <c r="A2090" s="164">
        <v>30299</v>
      </c>
      <c r="B2090" s="164" t="s">
        <v>1773</v>
      </c>
      <c r="C2090" s="164" t="s">
        <v>2375</v>
      </c>
      <c r="D2090">
        <f t="shared" si="64"/>
        <v>1.5840000000000001</v>
      </c>
      <c r="E2090">
        <f t="shared" si="65"/>
        <v>6554.6785220000011</v>
      </c>
    </row>
    <row r="2091" spans="1:5">
      <c r="A2091" s="164">
        <v>30299</v>
      </c>
      <c r="B2091" s="164" t="s">
        <v>1773</v>
      </c>
      <c r="C2091" s="164" t="s">
        <v>119</v>
      </c>
      <c r="D2091">
        <f t="shared" si="64"/>
        <v>98.932000000000002</v>
      </c>
      <c r="E2091">
        <f t="shared" si="65"/>
        <v>6554.6785220000011</v>
      </c>
    </row>
    <row r="2092" spans="1:5">
      <c r="A2092" s="164">
        <v>30299</v>
      </c>
      <c r="B2092" s="164" t="s">
        <v>1773</v>
      </c>
      <c r="C2092" s="164" t="s">
        <v>120</v>
      </c>
      <c r="D2092">
        <f t="shared" si="64"/>
        <v>2783.26</v>
      </c>
      <c r="E2092">
        <f t="shared" si="65"/>
        <v>6554.6785220000011</v>
      </c>
    </row>
    <row r="2093" spans="1:5">
      <c r="A2093" s="164">
        <v>30299</v>
      </c>
      <c r="B2093" s="164" t="s">
        <v>1773</v>
      </c>
      <c r="C2093" s="164" t="s">
        <v>121</v>
      </c>
      <c r="D2093">
        <f t="shared" si="64"/>
        <v>8.8551479999999998</v>
      </c>
      <c r="E2093">
        <f t="shared" si="65"/>
        <v>6554.6785220000011</v>
      </c>
    </row>
    <row r="2094" spans="1:5">
      <c r="A2094" s="164">
        <v>30299</v>
      </c>
      <c r="B2094" s="164" t="s">
        <v>1773</v>
      </c>
      <c r="C2094" s="164" t="s">
        <v>1909</v>
      </c>
      <c r="D2094">
        <f t="shared" si="64"/>
        <v>0</v>
      </c>
      <c r="E2094">
        <f t="shared" si="65"/>
        <v>6554.6785220000011</v>
      </c>
    </row>
    <row r="2095" spans="1:5">
      <c r="A2095" s="164">
        <v>30299</v>
      </c>
      <c r="B2095" s="164" t="s">
        <v>1773</v>
      </c>
      <c r="C2095" s="164" t="s">
        <v>122</v>
      </c>
      <c r="D2095">
        <f t="shared" si="64"/>
        <v>9.9949999999999992</v>
      </c>
      <c r="E2095">
        <f t="shared" si="65"/>
        <v>6554.6785220000011</v>
      </c>
    </row>
    <row r="2096" spans="1:5">
      <c r="A2096" s="164">
        <v>30299</v>
      </c>
      <c r="B2096" s="164" t="s">
        <v>1773</v>
      </c>
      <c r="C2096" s="164" t="s">
        <v>2834</v>
      </c>
      <c r="D2096">
        <f t="shared" si="64"/>
        <v>0.04</v>
      </c>
      <c r="E2096">
        <f t="shared" si="65"/>
        <v>6554.6785220000011</v>
      </c>
    </row>
    <row r="2097" spans="1:5">
      <c r="A2097" s="164">
        <v>30299</v>
      </c>
      <c r="B2097" s="164" t="s">
        <v>1773</v>
      </c>
      <c r="C2097" s="164" t="s">
        <v>123</v>
      </c>
      <c r="D2097">
        <f t="shared" si="64"/>
        <v>1.18</v>
      </c>
      <c r="E2097">
        <f t="shared" si="65"/>
        <v>6554.6785220000011</v>
      </c>
    </row>
    <row r="2098" spans="1:5">
      <c r="A2098" s="164">
        <v>30299</v>
      </c>
      <c r="B2098" s="164" t="s">
        <v>1773</v>
      </c>
      <c r="C2098" s="164" t="s">
        <v>124</v>
      </c>
      <c r="D2098">
        <f t="shared" si="64"/>
        <v>35.755000000000003</v>
      </c>
      <c r="E2098">
        <f t="shared" si="65"/>
        <v>6554.6785220000011</v>
      </c>
    </row>
    <row r="2099" spans="1:5">
      <c r="A2099" s="164">
        <v>30299</v>
      </c>
      <c r="B2099" s="164" t="s">
        <v>1773</v>
      </c>
      <c r="C2099" s="164" t="s">
        <v>125</v>
      </c>
      <c r="D2099">
        <f t="shared" si="64"/>
        <v>0.28999999999999998</v>
      </c>
      <c r="E2099">
        <f t="shared" si="65"/>
        <v>6554.6785220000011</v>
      </c>
    </row>
    <row r="2100" spans="1:5">
      <c r="A2100" s="164">
        <v>30299</v>
      </c>
      <c r="B2100" s="164" t="s">
        <v>1773</v>
      </c>
      <c r="C2100" s="164" t="s">
        <v>126</v>
      </c>
      <c r="D2100">
        <f t="shared" si="64"/>
        <v>0.08</v>
      </c>
      <c r="E2100">
        <f t="shared" si="65"/>
        <v>6554.6785220000011</v>
      </c>
    </row>
    <row r="2101" spans="1:5">
      <c r="A2101" s="164">
        <v>30299</v>
      </c>
      <c r="B2101" s="164" t="s">
        <v>1773</v>
      </c>
      <c r="C2101" s="164" t="s">
        <v>127</v>
      </c>
      <c r="D2101">
        <f t="shared" si="64"/>
        <v>2.85</v>
      </c>
      <c r="E2101">
        <f t="shared" si="65"/>
        <v>6554.6785220000011</v>
      </c>
    </row>
    <row r="2102" spans="1:5">
      <c r="A2102" s="164">
        <v>30299</v>
      </c>
      <c r="B2102" s="164" t="s">
        <v>1773</v>
      </c>
      <c r="C2102" s="164" t="s">
        <v>128</v>
      </c>
      <c r="D2102">
        <f t="shared" si="64"/>
        <v>5.2560000000000002</v>
      </c>
      <c r="E2102">
        <f t="shared" si="65"/>
        <v>6554.6785220000011</v>
      </c>
    </row>
    <row r="2103" spans="1:5">
      <c r="A2103" s="164">
        <v>30299</v>
      </c>
      <c r="B2103" s="164" t="s">
        <v>1773</v>
      </c>
      <c r="C2103" s="164" t="s">
        <v>129</v>
      </c>
      <c r="D2103">
        <f t="shared" si="64"/>
        <v>0.81200000000000006</v>
      </c>
      <c r="E2103">
        <f t="shared" si="65"/>
        <v>6554.6785220000011</v>
      </c>
    </row>
    <row r="2104" spans="1:5">
      <c r="A2104" s="164">
        <v>30299</v>
      </c>
      <c r="B2104" s="164" t="s">
        <v>1773</v>
      </c>
      <c r="C2104" s="164" t="s">
        <v>2844</v>
      </c>
      <c r="D2104">
        <f t="shared" si="64"/>
        <v>0.57999999999999996</v>
      </c>
      <c r="E2104">
        <f t="shared" si="65"/>
        <v>6554.6785220000011</v>
      </c>
    </row>
    <row r="2105" spans="1:5">
      <c r="A2105" s="164">
        <v>30299</v>
      </c>
      <c r="B2105" s="164" t="s">
        <v>1773</v>
      </c>
      <c r="C2105" s="164" t="s">
        <v>2818</v>
      </c>
      <c r="D2105">
        <f t="shared" si="64"/>
        <v>0.4</v>
      </c>
      <c r="E2105">
        <f t="shared" si="65"/>
        <v>6554.6785220000011</v>
      </c>
    </row>
    <row r="2106" spans="1:5">
      <c r="A2106" s="164">
        <v>30299</v>
      </c>
      <c r="B2106" s="164" t="s">
        <v>1773</v>
      </c>
      <c r="C2106" s="164" t="s">
        <v>130</v>
      </c>
      <c r="D2106">
        <f t="shared" si="64"/>
        <v>1.742</v>
      </c>
      <c r="E2106">
        <f t="shared" si="65"/>
        <v>6554.6785220000011</v>
      </c>
    </row>
    <row r="2107" spans="1:5">
      <c r="A2107" s="164">
        <v>30299</v>
      </c>
      <c r="B2107" s="164" t="s">
        <v>1773</v>
      </c>
      <c r="C2107" s="164" t="s">
        <v>131</v>
      </c>
      <c r="D2107">
        <f t="shared" si="64"/>
        <v>14.59</v>
      </c>
      <c r="E2107">
        <f t="shared" si="65"/>
        <v>6554.6785220000011</v>
      </c>
    </row>
    <row r="2108" spans="1:5">
      <c r="A2108" s="164">
        <v>30299</v>
      </c>
      <c r="B2108" s="164" t="s">
        <v>1773</v>
      </c>
      <c r="C2108" s="164" t="s">
        <v>132</v>
      </c>
      <c r="D2108">
        <f t="shared" si="64"/>
        <v>1.1619999999999999</v>
      </c>
      <c r="E2108">
        <f t="shared" si="65"/>
        <v>6554.6785220000011</v>
      </c>
    </row>
    <row r="2109" spans="1:5">
      <c r="A2109" s="164">
        <v>30299</v>
      </c>
      <c r="B2109" s="164" t="s">
        <v>1773</v>
      </c>
      <c r="C2109" s="164" t="s">
        <v>1909</v>
      </c>
      <c r="D2109">
        <f t="shared" si="64"/>
        <v>0</v>
      </c>
      <c r="E2109">
        <f t="shared" si="65"/>
        <v>6554.6785220000011</v>
      </c>
    </row>
    <row r="2110" spans="1:5">
      <c r="A2110" s="164">
        <v>30299</v>
      </c>
      <c r="B2110" s="164" t="s">
        <v>1773</v>
      </c>
      <c r="C2110" s="164" t="s">
        <v>1997</v>
      </c>
      <c r="D2110">
        <f t="shared" si="64"/>
        <v>0.24</v>
      </c>
      <c r="E2110">
        <f t="shared" si="65"/>
        <v>6554.6785220000011</v>
      </c>
    </row>
    <row r="2111" spans="1:5">
      <c r="A2111" s="164">
        <v>30299</v>
      </c>
      <c r="B2111" s="164" t="s">
        <v>1773</v>
      </c>
      <c r="C2111" s="164" t="s">
        <v>133</v>
      </c>
      <c r="D2111">
        <f t="shared" si="64"/>
        <v>0.32</v>
      </c>
      <c r="E2111">
        <f t="shared" si="65"/>
        <v>6554.6785220000011</v>
      </c>
    </row>
    <row r="2112" spans="1:5">
      <c r="A2112" s="164">
        <v>30299</v>
      </c>
      <c r="B2112" s="164" t="s">
        <v>1773</v>
      </c>
      <c r="C2112" s="164" t="s">
        <v>134</v>
      </c>
      <c r="D2112">
        <f t="shared" si="64"/>
        <v>94.569299999999998</v>
      </c>
      <c r="E2112">
        <f t="shared" si="65"/>
        <v>6554.6785220000011</v>
      </c>
    </row>
    <row r="2113" spans="1:5">
      <c r="A2113" s="164">
        <v>30299</v>
      </c>
      <c r="B2113" s="164" t="s">
        <v>1773</v>
      </c>
      <c r="C2113" s="164" t="s">
        <v>2714</v>
      </c>
      <c r="D2113">
        <f t="shared" si="64"/>
        <v>20</v>
      </c>
      <c r="E2113">
        <f t="shared" si="65"/>
        <v>6554.6785220000011</v>
      </c>
    </row>
    <row r="2114" spans="1:5">
      <c r="A2114" s="164">
        <v>30299</v>
      </c>
      <c r="B2114" s="164" t="s">
        <v>1773</v>
      </c>
      <c r="C2114" s="164" t="s">
        <v>135</v>
      </c>
      <c r="D2114">
        <f t="shared" si="64"/>
        <v>30.605499999999999</v>
      </c>
      <c r="E2114">
        <f t="shared" si="65"/>
        <v>6554.6785220000011</v>
      </c>
    </row>
    <row r="2115" spans="1:5">
      <c r="A2115" s="164">
        <v>30299</v>
      </c>
      <c r="B2115" s="164" t="s">
        <v>1773</v>
      </c>
      <c r="C2115" s="164" t="s">
        <v>2658</v>
      </c>
      <c r="D2115">
        <f t="shared" si="64"/>
        <v>3</v>
      </c>
      <c r="E2115">
        <f t="shared" si="65"/>
        <v>6554.6785220000011</v>
      </c>
    </row>
    <row r="2116" spans="1:5">
      <c r="A2116" s="164">
        <v>30299</v>
      </c>
      <c r="B2116" s="164" t="s">
        <v>1773</v>
      </c>
      <c r="C2116" s="164" t="s">
        <v>136</v>
      </c>
      <c r="D2116">
        <f t="shared" si="64"/>
        <v>1.95</v>
      </c>
      <c r="E2116">
        <f t="shared" si="65"/>
        <v>6554.6785220000011</v>
      </c>
    </row>
    <row r="2117" spans="1:5">
      <c r="A2117" s="164">
        <v>30299</v>
      </c>
      <c r="B2117" s="164" t="s">
        <v>1773</v>
      </c>
      <c r="C2117" s="164" t="s">
        <v>137</v>
      </c>
      <c r="D2117">
        <f t="shared" si="64"/>
        <v>48.36</v>
      </c>
      <c r="E2117">
        <f t="shared" si="65"/>
        <v>6554.6785220000011</v>
      </c>
    </row>
    <row r="2118" spans="1:5">
      <c r="A2118" s="164">
        <v>30299</v>
      </c>
      <c r="B2118" s="164" t="s">
        <v>1773</v>
      </c>
      <c r="C2118" s="164" t="s">
        <v>138</v>
      </c>
      <c r="D2118">
        <f t="shared" ref="D2118:D2181" si="66">C2118/10000</f>
        <v>177.9888</v>
      </c>
      <c r="E2118">
        <f t="shared" ref="E2118:E2181" si="67">SUMIF(A:A,A2118,D:D)</f>
        <v>6554.6785220000011</v>
      </c>
    </row>
    <row r="2119" spans="1:5">
      <c r="A2119" s="164">
        <v>30299</v>
      </c>
      <c r="B2119" s="164" t="s">
        <v>1773</v>
      </c>
      <c r="C2119" s="164" t="s">
        <v>1997</v>
      </c>
      <c r="D2119">
        <f t="shared" si="66"/>
        <v>0.24</v>
      </c>
      <c r="E2119">
        <f t="shared" si="67"/>
        <v>6554.6785220000011</v>
      </c>
    </row>
    <row r="2120" spans="1:5">
      <c r="A2120" s="164">
        <v>30299</v>
      </c>
      <c r="B2120" s="164" t="s">
        <v>1773</v>
      </c>
      <c r="C2120" s="164" t="s">
        <v>139</v>
      </c>
      <c r="D2120">
        <f t="shared" si="66"/>
        <v>9.1120000000000001</v>
      </c>
      <c r="E2120">
        <f t="shared" si="67"/>
        <v>6554.6785220000011</v>
      </c>
    </row>
    <row r="2121" spans="1:5">
      <c r="A2121" s="164">
        <v>30299</v>
      </c>
      <c r="B2121" s="164" t="s">
        <v>1773</v>
      </c>
      <c r="C2121" s="164" t="s">
        <v>140</v>
      </c>
      <c r="D2121">
        <f t="shared" si="66"/>
        <v>18.07</v>
      </c>
      <c r="E2121">
        <f t="shared" si="67"/>
        <v>6554.6785220000011</v>
      </c>
    </row>
    <row r="2122" spans="1:5">
      <c r="A2122" s="164">
        <v>30299</v>
      </c>
      <c r="B2122" s="164" t="s">
        <v>1773</v>
      </c>
      <c r="C2122" s="164" t="s">
        <v>2829</v>
      </c>
      <c r="D2122">
        <f t="shared" si="66"/>
        <v>0.02</v>
      </c>
      <c r="E2122">
        <f t="shared" si="67"/>
        <v>6554.6785220000011</v>
      </c>
    </row>
    <row r="2123" spans="1:5">
      <c r="A2123" s="164">
        <v>30299</v>
      </c>
      <c r="B2123" s="164" t="s">
        <v>1773</v>
      </c>
      <c r="C2123" s="164" t="s">
        <v>141</v>
      </c>
      <c r="D2123">
        <f t="shared" si="66"/>
        <v>1.96</v>
      </c>
      <c r="E2123">
        <f t="shared" si="67"/>
        <v>6554.6785220000011</v>
      </c>
    </row>
    <row r="2124" spans="1:5">
      <c r="A2124" s="164">
        <v>30299</v>
      </c>
      <c r="B2124" s="164" t="s">
        <v>1773</v>
      </c>
      <c r="C2124" s="164" t="s">
        <v>2745</v>
      </c>
      <c r="D2124">
        <f t="shared" si="66"/>
        <v>8</v>
      </c>
      <c r="E2124">
        <f t="shared" si="67"/>
        <v>6554.6785220000011</v>
      </c>
    </row>
    <row r="2125" spans="1:5">
      <c r="A2125" s="164">
        <v>30299</v>
      </c>
      <c r="B2125" s="164" t="s">
        <v>1773</v>
      </c>
      <c r="C2125" s="164" t="s">
        <v>142</v>
      </c>
      <c r="D2125">
        <f t="shared" si="66"/>
        <v>13.704000000000001</v>
      </c>
      <c r="E2125">
        <f t="shared" si="67"/>
        <v>6554.6785220000011</v>
      </c>
    </row>
    <row r="2126" spans="1:5">
      <c r="A2126" s="164">
        <v>30299</v>
      </c>
      <c r="B2126" s="164" t="s">
        <v>1773</v>
      </c>
      <c r="C2126" s="164" t="s">
        <v>143</v>
      </c>
      <c r="D2126">
        <f t="shared" si="66"/>
        <v>5.62</v>
      </c>
      <c r="E2126">
        <f t="shared" si="67"/>
        <v>6554.6785220000011</v>
      </c>
    </row>
    <row r="2127" spans="1:5">
      <c r="A2127" s="164">
        <v>30299</v>
      </c>
      <c r="B2127" s="164" t="s">
        <v>1773</v>
      </c>
      <c r="C2127" s="164" t="s">
        <v>144</v>
      </c>
      <c r="D2127">
        <f t="shared" si="66"/>
        <v>921.28599999999994</v>
      </c>
      <c r="E2127">
        <f t="shared" si="67"/>
        <v>6554.6785220000011</v>
      </c>
    </row>
    <row r="2128" spans="1:5">
      <c r="A2128" s="164">
        <v>30299</v>
      </c>
      <c r="B2128" s="164" t="s">
        <v>1773</v>
      </c>
      <c r="C2128" s="164" t="s">
        <v>2826</v>
      </c>
      <c r="D2128">
        <f t="shared" si="66"/>
        <v>0.66</v>
      </c>
      <c r="E2128">
        <f t="shared" si="67"/>
        <v>6554.6785220000011</v>
      </c>
    </row>
    <row r="2129" spans="1:5">
      <c r="A2129" s="164">
        <v>30299</v>
      </c>
      <c r="B2129" s="164" t="s">
        <v>1773</v>
      </c>
      <c r="C2129" s="164" t="s">
        <v>145</v>
      </c>
      <c r="D2129">
        <f t="shared" si="66"/>
        <v>52.78</v>
      </c>
      <c r="E2129">
        <f t="shared" si="67"/>
        <v>6554.6785220000011</v>
      </c>
    </row>
    <row r="2130" spans="1:5">
      <c r="A2130" s="164">
        <v>30299</v>
      </c>
      <c r="B2130" s="164" t="s">
        <v>1773</v>
      </c>
      <c r="C2130" s="164" t="s">
        <v>2826</v>
      </c>
      <c r="D2130">
        <f t="shared" si="66"/>
        <v>0.66</v>
      </c>
      <c r="E2130">
        <f t="shared" si="67"/>
        <v>6554.6785220000011</v>
      </c>
    </row>
    <row r="2131" spans="1:5">
      <c r="A2131" s="164">
        <v>30299</v>
      </c>
      <c r="B2131" s="164" t="s">
        <v>1773</v>
      </c>
      <c r="C2131" s="164" t="s">
        <v>2856</v>
      </c>
      <c r="D2131">
        <f t="shared" si="66"/>
        <v>0.69</v>
      </c>
      <c r="E2131">
        <f t="shared" si="67"/>
        <v>6554.6785220000011</v>
      </c>
    </row>
    <row r="2132" spans="1:5">
      <c r="A2132" s="164">
        <v>30299</v>
      </c>
      <c r="B2132" s="164" t="s">
        <v>1773</v>
      </c>
      <c r="C2132" s="164" t="s">
        <v>146</v>
      </c>
      <c r="D2132">
        <f t="shared" si="66"/>
        <v>5.84</v>
      </c>
      <c r="E2132">
        <f t="shared" si="67"/>
        <v>6554.6785220000011</v>
      </c>
    </row>
    <row r="2133" spans="1:5">
      <c r="A2133" s="164">
        <v>30299</v>
      </c>
      <c r="B2133" s="164" t="s">
        <v>1773</v>
      </c>
      <c r="C2133" s="164" t="s">
        <v>2822</v>
      </c>
      <c r="D2133">
        <f t="shared" si="66"/>
        <v>0.22</v>
      </c>
      <c r="E2133">
        <f t="shared" si="67"/>
        <v>6554.6785220000011</v>
      </c>
    </row>
    <row r="2134" spans="1:5">
      <c r="A2134" s="164">
        <v>30299</v>
      </c>
      <c r="B2134" s="164" t="s">
        <v>1773</v>
      </c>
      <c r="C2134" s="164" t="s">
        <v>2752</v>
      </c>
      <c r="D2134">
        <f t="shared" si="66"/>
        <v>5</v>
      </c>
      <c r="E2134">
        <f t="shared" si="67"/>
        <v>6554.6785220000011</v>
      </c>
    </row>
    <row r="2135" spans="1:5">
      <c r="A2135" s="164">
        <v>30299</v>
      </c>
      <c r="B2135" s="164" t="s">
        <v>1773</v>
      </c>
      <c r="C2135" s="164" t="s">
        <v>1909</v>
      </c>
      <c r="D2135">
        <f t="shared" si="66"/>
        <v>0</v>
      </c>
      <c r="E2135">
        <f t="shared" si="67"/>
        <v>6554.6785220000011</v>
      </c>
    </row>
    <row r="2136" spans="1:5">
      <c r="A2136" s="164">
        <v>30299</v>
      </c>
      <c r="B2136" s="164" t="s">
        <v>1773</v>
      </c>
      <c r="C2136" s="164" t="s">
        <v>147</v>
      </c>
      <c r="D2136">
        <f t="shared" si="66"/>
        <v>4.4880000000000004</v>
      </c>
      <c r="E2136">
        <f t="shared" si="67"/>
        <v>6554.6785220000011</v>
      </c>
    </row>
    <row r="2137" spans="1:5">
      <c r="A2137" s="164">
        <v>30299</v>
      </c>
      <c r="B2137" s="164" t="s">
        <v>1773</v>
      </c>
      <c r="C2137" s="164" t="s">
        <v>1909</v>
      </c>
      <c r="D2137">
        <f t="shared" si="66"/>
        <v>0</v>
      </c>
      <c r="E2137">
        <f t="shared" si="67"/>
        <v>6554.6785220000011</v>
      </c>
    </row>
    <row r="2138" spans="1:5">
      <c r="A2138" s="164">
        <v>30299</v>
      </c>
      <c r="B2138" s="164" t="s">
        <v>1773</v>
      </c>
      <c r="C2138" s="164" t="s">
        <v>1909</v>
      </c>
      <c r="D2138">
        <f t="shared" si="66"/>
        <v>0</v>
      </c>
      <c r="E2138">
        <f t="shared" si="67"/>
        <v>6554.6785220000011</v>
      </c>
    </row>
    <row r="2139" spans="1:5">
      <c r="A2139" s="164">
        <v>30299</v>
      </c>
      <c r="B2139" s="164" t="s">
        <v>1773</v>
      </c>
      <c r="C2139" s="164" t="s">
        <v>148</v>
      </c>
      <c r="D2139">
        <f t="shared" si="66"/>
        <v>22.623699999999999</v>
      </c>
      <c r="E2139">
        <f t="shared" si="67"/>
        <v>6554.6785220000011</v>
      </c>
    </row>
    <row r="2140" spans="1:5">
      <c r="A2140" s="164">
        <v>30299</v>
      </c>
      <c r="B2140" s="164" t="s">
        <v>1773</v>
      </c>
      <c r="C2140" s="164" t="s">
        <v>149</v>
      </c>
      <c r="D2140">
        <f t="shared" si="66"/>
        <v>0.62</v>
      </c>
      <c r="E2140">
        <f t="shared" si="67"/>
        <v>6554.6785220000011</v>
      </c>
    </row>
    <row r="2141" spans="1:5">
      <c r="A2141" s="164">
        <v>30299</v>
      </c>
      <c r="B2141" s="164" t="s">
        <v>1773</v>
      </c>
      <c r="C2141" s="164" t="s">
        <v>150</v>
      </c>
      <c r="D2141">
        <f t="shared" si="66"/>
        <v>16.536000000000001</v>
      </c>
      <c r="E2141">
        <f t="shared" si="67"/>
        <v>6554.6785220000011</v>
      </c>
    </row>
    <row r="2142" spans="1:5">
      <c r="A2142" s="164">
        <v>30299</v>
      </c>
      <c r="B2142" s="164" t="s">
        <v>1773</v>
      </c>
      <c r="C2142" s="164" t="s">
        <v>151</v>
      </c>
      <c r="D2142">
        <f t="shared" si="66"/>
        <v>3.12</v>
      </c>
      <c r="E2142">
        <f t="shared" si="67"/>
        <v>6554.6785220000011</v>
      </c>
    </row>
    <row r="2143" spans="1:5">
      <c r="A2143" s="164">
        <v>30299</v>
      </c>
      <c r="B2143" s="164" t="s">
        <v>1773</v>
      </c>
      <c r="C2143" s="164" t="s">
        <v>152</v>
      </c>
      <c r="D2143">
        <f t="shared" si="66"/>
        <v>1.51</v>
      </c>
      <c r="E2143">
        <f t="shared" si="67"/>
        <v>6554.6785220000011</v>
      </c>
    </row>
    <row r="2144" spans="1:5">
      <c r="A2144" s="164">
        <v>30299</v>
      </c>
      <c r="B2144" s="164" t="s">
        <v>1773</v>
      </c>
      <c r="C2144" s="164" t="s">
        <v>2826</v>
      </c>
      <c r="D2144">
        <f t="shared" si="66"/>
        <v>0.66</v>
      </c>
      <c r="E2144">
        <f t="shared" si="67"/>
        <v>6554.6785220000011</v>
      </c>
    </row>
    <row r="2145" spans="1:5">
      <c r="A2145" s="164">
        <v>30299</v>
      </c>
      <c r="B2145" s="164" t="s">
        <v>1773</v>
      </c>
      <c r="C2145" s="164" t="s">
        <v>2371</v>
      </c>
      <c r="D2145">
        <f t="shared" si="66"/>
        <v>2.1120000000000001</v>
      </c>
      <c r="E2145">
        <f t="shared" si="67"/>
        <v>6554.6785220000011</v>
      </c>
    </row>
    <row r="2146" spans="1:5">
      <c r="A2146" s="164">
        <v>30299</v>
      </c>
      <c r="B2146" s="164" t="s">
        <v>1773</v>
      </c>
      <c r="C2146" s="164" t="s">
        <v>2817</v>
      </c>
      <c r="D2146">
        <f t="shared" si="66"/>
        <v>0.14000000000000001</v>
      </c>
      <c r="E2146">
        <f t="shared" si="67"/>
        <v>6554.6785220000011</v>
      </c>
    </row>
    <row r="2147" spans="1:5">
      <c r="A2147" s="164">
        <v>30299</v>
      </c>
      <c r="B2147" s="164" t="s">
        <v>1773</v>
      </c>
      <c r="C2147" s="164" t="s">
        <v>2711</v>
      </c>
      <c r="D2147">
        <f t="shared" si="66"/>
        <v>7</v>
      </c>
      <c r="E2147">
        <f t="shared" si="67"/>
        <v>6554.6785220000011</v>
      </c>
    </row>
    <row r="2148" spans="1:5">
      <c r="A2148" s="164">
        <v>30299</v>
      </c>
      <c r="B2148" s="164" t="s">
        <v>1773</v>
      </c>
      <c r="C2148" s="164" t="s">
        <v>153</v>
      </c>
      <c r="D2148">
        <f t="shared" si="66"/>
        <v>21.42</v>
      </c>
      <c r="E2148">
        <f t="shared" si="67"/>
        <v>6554.6785220000011</v>
      </c>
    </row>
    <row r="2149" spans="1:5">
      <c r="A2149" s="164">
        <v>30299</v>
      </c>
      <c r="B2149" s="164" t="s">
        <v>1773</v>
      </c>
      <c r="C2149" s="164" t="s">
        <v>2842</v>
      </c>
      <c r="D2149">
        <f t="shared" si="66"/>
        <v>1.4</v>
      </c>
      <c r="E2149">
        <f t="shared" si="67"/>
        <v>6554.6785220000011</v>
      </c>
    </row>
    <row r="2150" spans="1:5">
      <c r="A2150" s="164">
        <v>30299</v>
      </c>
      <c r="B2150" s="164" t="s">
        <v>1773</v>
      </c>
      <c r="C2150" s="164" t="s">
        <v>2840</v>
      </c>
      <c r="D2150">
        <f t="shared" si="66"/>
        <v>0.38</v>
      </c>
      <c r="E2150">
        <f t="shared" si="67"/>
        <v>6554.6785220000011</v>
      </c>
    </row>
    <row r="2151" spans="1:5">
      <c r="A2151" s="164">
        <v>30299</v>
      </c>
      <c r="B2151" s="164" t="s">
        <v>1773</v>
      </c>
      <c r="C2151" s="164" t="s">
        <v>1909</v>
      </c>
      <c r="D2151">
        <f t="shared" si="66"/>
        <v>0</v>
      </c>
      <c r="E2151">
        <f t="shared" si="67"/>
        <v>6554.6785220000011</v>
      </c>
    </row>
    <row r="2152" spans="1:5">
      <c r="A2152" s="164">
        <v>30299</v>
      </c>
      <c r="B2152" s="164" t="s">
        <v>1773</v>
      </c>
      <c r="C2152" s="164" t="s">
        <v>2016</v>
      </c>
      <c r="D2152">
        <f t="shared" si="66"/>
        <v>0.1</v>
      </c>
      <c r="E2152">
        <f t="shared" si="67"/>
        <v>6554.6785220000011</v>
      </c>
    </row>
    <row r="2153" spans="1:5">
      <c r="A2153" s="164">
        <v>30299</v>
      </c>
      <c r="B2153" s="164" t="s">
        <v>1773</v>
      </c>
      <c r="C2153" s="164" t="s">
        <v>2819</v>
      </c>
      <c r="D2153">
        <f t="shared" si="66"/>
        <v>0.9</v>
      </c>
      <c r="E2153">
        <f t="shared" si="67"/>
        <v>6554.6785220000011</v>
      </c>
    </row>
    <row r="2154" spans="1:5">
      <c r="A2154" s="164">
        <v>30299</v>
      </c>
      <c r="B2154" s="164" t="s">
        <v>1773</v>
      </c>
      <c r="C2154" s="164" t="s">
        <v>154</v>
      </c>
      <c r="D2154">
        <f t="shared" si="66"/>
        <v>2.09</v>
      </c>
      <c r="E2154">
        <f t="shared" si="67"/>
        <v>6554.6785220000011</v>
      </c>
    </row>
    <row r="2155" spans="1:5">
      <c r="A2155" s="164">
        <v>30299</v>
      </c>
      <c r="B2155" s="164" t="s">
        <v>1773</v>
      </c>
      <c r="C2155" s="164" t="s">
        <v>2879</v>
      </c>
      <c r="D2155">
        <f t="shared" si="66"/>
        <v>10.47</v>
      </c>
      <c r="E2155">
        <f t="shared" si="67"/>
        <v>6554.6785220000011</v>
      </c>
    </row>
    <row r="2156" spans="1:5">
      <c r="A2156" s="164">
        <v>30299</v>
      </c>
      <c r="B2156" s="164" t="s">
        <v>1773</v>
      </c>
      <c r="C2156" s="164" t="s">
        <v>155</v>
      </c>
      <c r="D2156">
        <f t="shared" si="66"/>
        <v>15.112</v>
      </c>
      <c r="E2156">
        <f t="shared" si="67"/>
        <v>6554.6785220000011</v>
      </c>
    </row>
    <row r="2157" spans="1:5">
      <c r="A2157" s="164">
        <v>30299</v>
      </c>
      <c r="B2157" s="164" t="s">
        <v>1773</v>
      </c>
      <c r="C2157" s="164" t="s">
        <v>156</v>
      </c>
      <c r="D2157">
        <f t="shared" si="66"/>
        <v>0.28000000000000003</v>
      </c>
      <c r="E2157">
        <f t="shared" si="67"/>
        <v>6554.6785220000011</v>
      </c>
    </row>
    <row r="2158" spans="1:5">
      <c r="A2158" s="164">
        <v>30299</v>
      </c>
      <c r="B2158" s="164" t="s">
        <v>1773</v>
      </c>
      <c r="C2158" s="164" t="s">
        <v>53</v>
      </c>
      <c r="D2158">
        <f t="shared" si="66"/>
        <v>0.26400000000000001</v>
      </c>
      <c r="E2158">
        <f t="shared" si="67"/>
        <v>6554.6785220000011</v>
      </c>
    </row>
    <row r="2159" spans="1:5">
      <c r="A2159" s="164">
        <v>30299</v>
      </c>
      <c r="B2159" s="164" t="s">
        <v>1773</v>
      </c>
      <c r="C2159" s="164" t="s">
        <v>157</v>
      </c>
      <c r="D2159">
        <f t="shared" si="66"/>
        <v>3.1680000000000001</v>
      </c>
      <c r="E2159">
        <f t="shared" si="67"/>
        <v>6554.6785220000011</v>
      </c>
    </row>
    <row r="2160" spans="1:5">
      <c r="A2160" s="164">
        <v>30299</v>
      </c>
      <c r="B2160" s="164" t="s">
        <v>1773</v>
      </c>
      <c r="C2160" s="164" t="s">
        <v>158</v>
      </c>
      <c r="D2160">
        <f t="shared" si="66"/>
        <v>17.111999999999998</v>
      </c>
      <c r="E2160">
        <f t="shared" si="67"/>
        <v>6554.6785220000011</v>
      </c>
    </row>
    <row r="2161" spans="1:5">
      <c r="A2161" s="164">
        <v>30299</v>
      </c>
      <c r="B2161" s="164" t="s">
        <v>1773</v>
      </c>
      <c r="C2161" s="164" t="s">
        <v>159</v>
      </c>
      <c r="D2161">
        <f t="shared" si="66"/>
        <v>122.81192800000001</v>
      </c>
      <c r="E2161">
        <f t="shared" si="67"/>
        <v>6554.6785220000011</v>
      </c>
    </row>
    <row r="2162" spans="1:5">
      <c r="A2162" s="164">
        <v>30299</v>
      </c>
      <c r="B2162" s="164" t="s">
        <v>1773</v>
      </c>
      <c r="C2162" s="164" t="s">
        <v>126</v>
      </c>
      <c r="D2162">
        <f t="shared" si="66"/>
        <v>0.08</v>
      </c>
      <c r="E2162">
        <f t="shared" si="67"/>
        <v>6554.6785220000011</v>
      </c>
    </row>
    <row r="2163" spans="1:5">
      <c r="A2163" s="164">
        <v>30299</v>
      </c>
      <c r="B2163" s="164" t="s">
        <v>1773</v>
      </c>
      <c r="C2163" s="164" t="s">
        <v>2524</v>
      </c>
      <c r="D2163">
        <f t="shared" si="66"/>
        <v>1.2</v>
      </c>
      <c r="E2163">
        <f t="shared" si="67"/>
        <v>6554.6785220000011</v>
      </c>
    </row>
    <row r="2164" spans="1:5">
      <c r="A2164" s="164">
        <v>30299</v>
      </c>
      <c r="B2164" s="164" t="s">
        <v>1773</v>
      </c>
      <c r="C2164" s="164" t="s">
        <v>2817</v>
      </c>
      <c r="D2164">
        <f t="shared" si="66"/>
        <v>0.14000000000000001</v>
      </c>
      <c r="E2164">
        <f t="shared" si="67"/>
        <v>6554.6785220000011</v>
      </c>
    </row>
    <row r="2165" spans="1:5">
      <c r="A2165" s="164">
        <v>30299</v>
      </c>
      <c r="B2165" s="164" t="s">
        <v>1773</v>
      </c>
      <c r="C2165" s="164" t="s">
        <v>160</v>
      </c>
      <c r="D2165">
        <f t="shared" si="66"/>
        <v>23.948</v>
      </c>
      <c r="E2165">
        <f t="shared" si="67"/>
        <v>6554.6785220000011</v>
      </c>
    </row>
    <row r="2166" spans="1:5">
      <c r="A2166" s="164">
        <v>30299</v>
      </c>
      <c r="B2166" s="164" t="s">
        <v>1773</v>
      </c>
      <c r="C2166" s="164" t="s">
        <v>161</v>
      </c>
      <c r="D2166">
        <f t="shared" si="66"/>
        <v>1.1919999999999999</v>
      </c>
      <c r="E2166">
        <f t="shared" si="67"/>
        <v>6554.6785220000011</v>
      </c>
    </row>
    <row r="2167" spans="1:5">
      <c r="A2167" s="164">
        <v>30299</v>
      </c>
      <c r="B2167" s="164" t="s">
        <v>1773</v>
      </c>
      <c r="C2167" s="164" t="s">
        <v>162</v>
      </c>
      <c r="D2167">
        <f t="shared" si="66"/>
        <v>10.24</v>
      </c>
      <c r="E2167">
        <f t="shared" si="67"/>
        <v>6554.6785220000011</v>
      </c>
    </row>
    <row r="2168" spans="1:5">
      <c r="A2168" s="164">
        <v>30299</v>
      </c>
      <c r="B2168" s="164" t="s">
        <v>1773</v>
      </c>
      <c r="C2168" s="164" t="s">
        <v>163</v>
      </c>
      <c r="D2168">
        <f t="shared" si="66"/>
        <v>7.07</v>
      </c>
      <c r="E2168">
        <f t="shared" si="67"/>
        <v>6554.6785220000011</v>
      </c>
    </row>
    <row r="2169" spans="1:5">
      <c r="A2169" s="164">
        <v>30299</v>
      </c>
      <c r="B2169" s="164" t="s">
        <v>1773</v>
      </c>
      <c r="C2169" s="164" t="s">
        <v>164</v>
      </c>
      <c r="D2169">
        <f t="shared" si="66"/>
        <v>23.14</v>
      </c>
      <c r="E2169">
        <f t="shared" si="67"/>
        <v>6554.6785220000011</v>
      </c>
    </row>
    <row r="2170" spans="1:5">
      <c r="A2170" s="164">
        <v>30299</v>
      </c>
      <c r="B2170" s="164" t="s">
        <v>1773</v>
      </c>
      <c r="C2170" s="164" t="s">
        <v>165</v>
      </c>
      <c r="D2170">
        <f t="shared" si="66"/>
        <v>36.207999999999998</v>
      </c>
      <c r="E2170">
        <f t="shared" si="67"/>
        <v>6554.6785220000011</v>
      </c>
    </row>
    <row r="2171" spans="1:5">
      <c r="A2171" s="164">
        <v>30299</v>
      </c>
      <c r="B2171" s="164" t="s">
        <v>1773</v>
      </c>
      <c r="C2171" s="164" t="s">
        <v>166</v>
      </c>
      <c r="D2171">
        <f t="shared" si="66"/>
        <v>7.2480000000000002</v>
      </c>
      <c r="E2171">
        <f t="shared" si="67"/>
        <v>6554.6785220000011</v>
      </c>
    </row>
    <row r="2172" spans="1:5">
      <c r="A2172" s="164">
        <v>30299</v>
      </c>
      <c r="B2172" s="164" t="s">
        <v>1773</v>
      </c>
      <c r="C2172" s="164" t="s">
        <v>2838</v>
      </c>
      <c r="D2172">
        <f t="shared" si="66"/>
        <v>0.26</v>
      </c>
      <c r="E2172">
        <f t="shared" si="67"/>
        <v>6554.6785220000011</v>
      </c>
    </row>
    <row r="2173" spans="1:5">
      <c r="A2173" s="164">
        <v>30299</v>
      </c>
      <c r="B2173" s="164" t="s">
        <v>1773</v>
      </c>
      <c r="C2173" s="164" t="s">
        <v>38</v>
      </c>
      <c r="D2173">
        <f t="shared" si="66"/>
        <v>7.1999999999999995E-2</v>
      </c>
      <c r="E2173">
        <f t="shared" si="67"/>
        <v>6554.6785220000011</v>
      </c>
    </row>
    <row r="2174" spans="1:5">
      <c r="A2174" s="164">
        <v>30299</v>
      </c>
      <c r="B2174" s="164" t="s">
        <v>1773</v>
      </c>
      <c r="C2174" s="164" t="s">
        <v>2838</v>
      </c>
      <c r="D2174">
        <f t="shared" si="66"/>
        <v>0.26</v>
      </c>
      <c r="E2174">
        <f t="shared" si="67"/>
        <v>6554.6785220000011</v>
      </c>
    </row>
    <row r="2175" spans="1:5">
      <c r="A2175" s="164">
        <v>30299</v>
      </c>
      <c r="B2175" s="164" t="s">
        <v>1773</v>
      </c>
      <c r="C2175" s="164" t="s">
        <v>167</v>
      </c>
      <c r="D2175">
        <f t="shared" si="66"/>
        <v>1.76</v>
      </c>
      <c r="E2175">
        <f t="shared" si="67"/>
        <v>6554.6785220000011</v>
      </c>
    </row>
    <row r="2176" spans="1:5">
      <c r="A2176" s="164">
        <v>30299</v>
      </c>
      <c r="B2176" s="164" t="s">
        <v>1773</v>
      </c>
      <c r="C2176" s="164" t="s">
        <v>168</v>
      </c>
      <c r="D2176">
        <f t="shared" si="66"/>
        <v>7.38</v>
      </c>
      <c r="E2176">
        <f t="shared" si="67"/>
        <v>6554.6785220000011</v>
      </c>
    </row>
    <row r="2177" spans="1:5">
      <c r="A2177" s="164">
        <v>30299</v>
      </c>
      <c r="B2177" s="164" t="s">
        <v>1773</v>
      </c>
      <c r="C2177" s="164" t="s">
        <v>169</v>
      </c>
      <c r="D2177">
        <f t="shared" si="66"/>
        <v>2.0299999999999998</v>
      </c>
      <c r="E2177">
        <f t="shared" si="67"/>
        <v>6554.6785220000011</v>
      </c>
    </row>
    <row r="2178" spans="1:5">
      <c r="A2178" s="164">
        <v>30299</v>
      </c>
      <c r="B2178" s="164" t="s">
        <v>1773</v>
      </c>
      <c r="C2178" s="164" t="s">
        <v>2024</v>
      </c>
      <c r="D2178">
        <f t="shared" si="66"/>
        <v>0.72</v>
      </c>
      <c r="E2178">
        <f t="shared" si="67"/>
        <v>6554.6785220000011</v>
      </c>
    </row>
    <row r="2179" spans="1:5">
      <c r="A2179" s="164">
        <v>30299</v>
      </c>
      <c r="B2179" s="164" t="s">
        <v>1773</v>
      </c>
      <c r="C2179" s="164" t="s">
        <v>2727</v>
      </c>
      <c r="D2179">
        <f t="shared" si="66"/>
        <v>9.4</v>
      </c>
      <c r="E2179">
        <f t="shared" si="67"/>
        <v>6554.6785220000011</v>
      </c>
    </row>
    <row r="2180" spans="1:5">
      <c r="A2180" s="164">
        <v>30299</v>
      </c>
      <c r="B2180" s="164" t="s">
        <v>1773</v>
      </c>
      <c r="C2180" s="164" t="s">
        <v>170</v>
      </c>
      <c r="D2180">
        <f t="shared" si="66"/>
        <v>21.088000000000001</v>
      </c>
      <c r="E2180">
        <f t="shared" si="67"/>
        <v>6554.6785220000011</v>
      </c>
    </row>
    <row r="2181" spans="1:5">
      <c r="A2181" s="164">
        <v>30299</v>
      </c>
      <c r="B2181" s="164" t="s">
        <v>1773</v>
      </c>
      <c r="C2181" s="164" t="s">
        <v>171</v>
      </c>
      <c r="D2181">
        <f t="shared" si="66"/>
        <v>13.054461999999999</v>
      </c>
      <c r="E2181">
        <f t="shared" si="67"/>
        <v>6554.6785220000011</v>
      </c>
    </row>
    <row r="2182" spans="1:5">
      <c r="A2182" s="164">
        <v>30299</v>
      </c>
      <c r="B2182" s="164" t="s">
        <v>1773</v>
      </c>
      <c r="C2182" s="164" t="s">
        <v>76</v>
      </c>
      <c r="D2182">
        <f t="shared" ref="D2182:D2245" si="68">C2182/10000</f>
        <v>1.8480000000000001</v>
      </c>
      <c r="E2182">
        <f t="shared" ref="E2182:E2245" si="69">SUMIF(A:A,A2182,D:D)</f>
        <v>6554.6785220000011</v>
      </c>
    </row>
    <row r="2183" spans="1:5">
      <c r="A2183" s="164">
        <v>30299</v>
      </c>
      <c r="B2183" s="164" t="s">
        <v>1773</v>
      </c>
      <c r="C2183" s="164" t="s">
        <v>172</v>
      </c>
      <c r="D2183">
        <f t="shared" si="68"/>
        <v>83.2</v>
      </c>
      <c r="E2183">
        <f t="shared" si="69"/>
        <v>6554.6785220000011</v>
      </c>
    </row>
    <row r="2184" spans="1:5">
      <c r="A2184" s="164">
        <v>30299</v>
      </c>
      <c r="B2184" s="164" t="s">
        <v>1773</v>
      </c>
      <c r="C2184" s="164" t="s">
        <v>173</v>
      </c>
      <c r="D2184">
        <f t="shared" si="68"/>
        <v>18.16</v>
      </c>
      <c r="E2184">
        <f t="shared" si="69"/>
        <v>6554.6785220000011</v>
      </c>
    </row>
    <row r="2185" spans="1:5">
      <c r="A2185" s="164">
        <v>30299</v>
      </c>
      <c r="B2185" s="164" t="s">
        <v>1773</v>
      </c>
      <c r="C2185" s="164" t="s">
        <v>174</v>
      </c>
      <c r="D2185">
        <f t="shared" si="68"/>
        <v>12.18</v>
      </c>
      <c r="E2185">
        <f t="shared" si="69"/>
        <v>6554.6785220000011</v>
      </c>
    </row>
    <row r="2186" spans="1:5">
      <c r="A2186" s="164">
        <v>30299</v>
      </c>
      <c r="B2186" s="164" t="s">
        <v>1773</v>
      </c>
      <c r="C2186" s="164" t="s">
        <v>175</v>
      </c>
      <c r="D2186">
        <f t="shared" si="68"/>
        <v>69.085999999999999</v>
      </c>
      <c r="E2186">
        <f t="shared" si="69"/>
        <v>6554.6785220000011</v>
      </c>
    </row>
    <row r="2187" spans="1:5">
      <c r="A2187" s="164">
        <v>30299</v>
      </c>
      <c r="B2187" s="164" t="s">
        <v>1773</v>
      </c>
      <c r="C2187" s="164" t="s">
        <v>176</v>
      </c>
      <c r="D2187">
        <f t="shared" si="68"/>
        <v>61.499099999999999</v>
      </c>
      <c r="E2187">
        <f t="shared" si="69"/>
        <v>6554.6785220000011</v>
      </c>
    </row>
    <row r="2188" spans="1:5">
      <c r="A2188" s="164">
        <v>30299</v>
      </c>
      <c r="B2188" s="164" t="s">
        <v>1773</v>
      </c>
      <c r="C2188" s="164" t="s">
        <v>177</v>
      </c>
      <c r="D2188">
        <f t="shared" si="68"/>
        <v>0.83199999999999996</v>
      </c>
      <c r="E2188">
        <f t="shared" si="69"/>
        <v>6554.6785220000011</v>
      </c>
    </row>
    <row r="2189" spans="1:5">
      <c r="A2189" s="164">
        <v>30299</v>
      </c>
      <c r="B2189" s="164" t="s">
        <v>1773</v>
      </c>
      <c r="C2189" s="164" t="s">
        <v>178</v>
      </c>
      <c r="D2189">
        <f t="shared" si="68"/>
        <v>10.52</v>
      </c>
      <c r="E2189">
        <f t="shared" si="69"/>
        <v>6554.6785220000011</v>
      </c>
    </row>
    <row r="2190" spans="1:5">
      <c r="A2190" s="164">
        <v>30299</v>
      </c>
      <c r="B2190" s="164" t="s">
        <v>1773</v>
      </c>
      <c r="C2190" s="164" t="s">
        <v>179</v>
      </c>
      <c r="D2190">
        <f t="shared" si="68"/>
        <v>1.9339999999999999</v>
      </c>
      <c r="E2190">
        <f t="shared" si="69"/>
        <v>6554.6785220000011</v>
      </c>
    </row>
    <row r="2191" spans="1:5">
      <c r="A2191" s="164">
        <v>30299</v>
      </c>
      <c r="B2191" s="164" t="s">
        <v>1773</v>
      </c>
      <c r="C2191" s="164" t="s">
        <v>180</v>
      </c>
      <c r="D2191">
        <f t="shared" si="68"/>
        <v>14.03</v>
      </c>
      <c r="E2191">
        <f t="shared" si="69"/>
        <v>6554.6785220000011</v>
      </c>
    </row>
    <row r="2192" spans="1:5">
      <c r="A2192" s="164">
        <v>30299</v>
      </c>
      <c r="B2192" s="164" t="s">
        <v>1773</v>
      </c>
      <c r="C2192" s="164" t="s">
        <v>2052</v>
      </c>
      <c r="D2192">
        <f t="shared" si="68"/>
        <v>8.16</v>
      </c>
      <c r="E2192">
        <f t="shared" si="69"/>
        <v>6554.6785220000011</v>
      </c>
    </row>
    <row r="2193" spans="1:5">
      <c r="A2193" s="164">
        <v>30299</v>
      </c>
      <c r="B2193" s="164" t="s">
        <v>1773</v>
      </c>
      <c r="C2193" s="164" t="s">
        <v>181</v>
      </c>
      <c r="D2193">
        <f t="shared" si="68"/>
        <v>448.55599999999998</v>
      </c>
      <c r="E2193">
        <f t="shared" si="69"/>
        <v>6554.6785220000011</v>
      </c>
    </row>
    <row r="2194" spans="1:5">
      <c r="A2194" s="164">
        <v>30299</v>
      </c>
      <c r="B2194" s="164" t="s">
        <v>1773</v>
      </c>
      <c r="C2194" s="164" t="s">
        <v>2069</v>
      </c>
      <c r="D2194">
        <f t="shared" si="68"/>
        <v>0.48</v>
      </c>
      <c r="E2194">
        <f t="shared" si="69"/>
        <v>6554.6785220000011</v>
      </c>
    </row>
    <row r="2195" spans="1:5">
      <c r="A2195" s="164">
        <v>30299</v>
      </c>
      <c r="B2195" s="164" t="s">
        <v>1773</v>
      </c>
      <c r="C2195" s="164" t="s">
        <v>182</v>
      </c>
      <c r="D2195">
        <f t="shared" si="68"/>
        <v>32.119999999999997</v>
      </c>
      <c r="E2195">
        <f t="shared" si="69"/>
        <v>6554.6785220000011</v>
      </c>
    </row>
    <row r="2196" spans="1:5">
      <c r="A2196" s="164">
        <v>30299</v>
      </c>
      <c r="B2196" s="164" t="s">
        <v>1773</v>
      </c>
      <c r="C2196" s="164" t="s">
        <v>183</v>
      </c>
      <c r="D2196">
        <f t="shared" si="68"/>
        <v>93.638599999999997</v>
      </c>
      <c r="E2196">
        <f t="shared" si="69"/>
        <v>6554.6785220000011</v>
      </c>
    </row>
    <row r="2197" spans="1:5">
      <c r="A2197" s="164">
        <v>30299</v>
      </c>
      <c r="B2197" s="164" t="s">
        <v>1773</v>
      </c>
      <c r="C2197" s="164" t="s">
        <v>184</v>
      </c>
      <c r="D2197">
        <f t="shared" si="68"/>
        <v>13.36</v>
      </c>
      <c r="E2197">
        <f t="shared" si="69"/>
        <v>6554.6785220000011</v>
      </c>
    </row>
    <row r="2198" spans="1:5">
      <c r="A2198" s="164">
        <v>30299</v>
      </c>
      <c r="B2198" s="164" t="s">
        <v>1773</v>
      </c>
      <c r="C2198" s="164" t="s">
        <v>185</v>
      </c>
      <c r="D2198">
        <f t="shared" si="68"/>
        <v>0.82</v>
      </c>
      <c r="E2198">
        <f t="shared" si="69"/>
        <v>6554.6785220000011</v>
      </c>
    </row>
    <row r="2199" spans="1:5">
      <c r="A2199" s="164">
        <v>30299</v>
      </c>
      <c r="B2199" s="164" t="s">
        <v>1773</v>
      </c>
      <c r="C2199" s="164" t="s">
        <v>2834</v>
      </c>
      <c r="D2199">
        <f t="shared" si="68"/>
        <v>0.04</v>
      </c>
      <c r="E2199">
        <f t="shared" si="69"/>
        <v>6554.6785220000011</v>
      </c>
    </row>
    <row r="2200" spans="1:5">
      <c r="A2200" s="164">
        <v>30299</v>
      </c>
      <c r="B2200" s="164" t="s">
        <v>1773</v>
      </c>
      <c r="C2200" s="164" t="s">
        <v>186</v>
      </c>
      <c r="D2200">
        <f t="shared" si="68"/>
        <v>81.239999999999995</v>
      </c>
      <c r="E2200">
        <f t="shared" si="69"/>
        <v>6554.6785220000011</v>
      </c>
    </row>
    <row r="2201" spans="1:5">
      <c r="A2201" s="164">
        <v>30299</v>
      </c>
      <c r="B2201" s="164" t="s">
        <v>1773</v>
      </c>
      <c r="C2201" s="164" t="s">
        <v>2817</v>
      </c>
      <c r="D2201">
        <f t="shared" si="68"/>
        <v>0.14000000000000001</v>
      </c>
      <c r="E2201">
        <f t="shared" si="69"/>
        <v>6554.6785220000011</v>
      </c>
    </row>
    <row r="2202" spans="1:5">
      <c r="A2202" s="164">
        <v>30299</v>
      </c>
      <c r="B2202" s="164" t="s">
        <v>1773</v>
      </c>
      <c r="C2202" s="164" t="s">
        <v>187</v>
      </c>
      <c r="D2202">
        <f t="shared" si="68"/>
        <v>10.039999999999999</v>
      </c>
      <c r="E2202">
        <f t="shared" si="69"/>
        <v>6554.6785220000011</v>
      </c>
    </row>
    <row r="2203" spans="1:5">
      <c r="A2203" s="164">
        <v>30299</v>
      </c>
      <c r="B2203" s="164" t="s">
        <v>1773</v>
      </c>
      <c r="C2203" s="164" t="s">
        <v>188</v>
      </c>
      <c r="D2203">
        <f t="shared" si="68"/>
        <v>33.490600000000001</v>
      </c>
      <c r="E2203">
        <f t="shared" si="69"/>
        <v>6554.6785220000011</v>
      </c>
    </row>
    <row r="2204" spans="1:5">
      <c r="A2204" s="164">
        <v>30299</v>
      </c>
      <c r="B2204" s="164" t="s">
        <v>1773</v>
      </c>
      <c r="C2204" s="164" t="s">
        <v>2816</v>
      </c>
      <c r="D2204">
        <f t="shared" si="68"/>
        <v>0.36</v>
      </c>
      <c r="E2204">
        <f t="shared" si="69"/>
        <v>6554.6785220000011</v>
      </c>
    </row>
    <row r="2205" spans="1:5">
      <c r="A2205" s="164">
        <v>30299</v>
      </c>
      <c r="B2205" s="164" t="s">
        <v>1773</v>
      </c>
      <c r="C2205" s="164" t="s">
        <v>2780</v>
      </c>
      <c r="D2205">
        <f t="shared" si="68"/>
        <v>0.2</v>
      </c>
      <c r="E2205">
        <f t="shared" si="69"/>
        <v>6554.6785220000011</v>
      </c>
    </row>
    <row r="2206" spans="1:5">
      <c r="A2206" s="164">
        <v>30299</v>
      </c>
      <c r="B2206" s="164" t="s">
        <v>1773</v>
      </c>
      <c r="C2206" s="164" t="s">
        <v>189</v>
      </c>
      <c r="D2206">
        <f t="shared" si="68"/>
        <v>8.59</v>
      </c>
      <c r="E2206">
        <f t="shared" si="69"/>
        <v>6554.6785220000011</v>
      </c>
    </row>
    <row r="2207" spans="1:5">
      <c r="A2207" s="164">
        <v>30299</v>
      </c>
      <c r="B2207" s="164" t="s">
        <v>1773</v>
      </c>
      <c r="C2207" s="164" t="s">
        <v>190</v>
      </c>
      <c r="D2207">
        <f t="shared" si="68"/>
        <v>9.18</v>
      </c>
      <c r="E2207">
        <f t="shared" si="69"/>
        <v>6554.6785220000011</v>
      </c>
    </row>
    <row r="2208" spans="1:5">
      <c r="A2208" s="164">
        <v>30299</v>
      </c>
      <c r="B2208" s="164" t="s">
        <v>1773</v>
      </c>
      <c r="C2208" s="164" t="s">
        <v>2846</v>
      </c>
      <c r="D2208">
        <f t="shared" si="68"/>
        <v>0.74</v>
      </c>
      <c r="E2208">
        <f t="shared" si="69"/>
        <v>6554.6785220000011</v>
      </c>
    </row>
    <row r="2209" spans="1:5">
      <c r="A2209" s="164">
        <v>30299</v>
      </c>
      <c r="B2209" s="164" t="s">
        <v>1773</v>
      </c>
      <c r="C2209" s="164" t="s">
        <v>2838</v>
      </c>
      <c r="D2209">
        <f t="shared" si="68"/>
        <v>0.26</v>
      </c>
      <c r="E2209">
        <f t="shared" si="69"/>
        <v>6554.6785220000011</v>
      </c>
    </row>
    <row r="2210" spans="1:5">
      <c r="A2210" s="164">
        <v>30299</v>
      </c>
      <c r="B2210" s="164" t="s">
        <v>1773</v>
      </c>
      <c r="C2210" s="164" t="s">
        <v>1909</v>
      </c>
      <c r="D2210">
        <f t="shared" si="68"/>
        <v>0</v>
      </c>
      <c r="E2210">
        <f t="shared" si="69"/>
        <v>6554.6785220000011</v>
      </c>
    </row>
    <row r="2211" spans="1:5">
      <c r="A2211" s="164">
        <v>30299</v>
      </c>
      <c r="B2211" s="164" t="s">
        <v>1773</v>
      </c>
      <c r="C2211" s="164" t="s">
        <v>1909</v>
      </c>
      <c r="D2211">
        <f t="shared" si="68"/>
        <v>0</v>
      </c>
      <c r="E2211">
        <f t="shared" si="69"/>
        <v>6554.6785220000011</v>
      </c>
    </row>
    <row r="2212" spans="1:5">
      <c r="A2212" s="164">
        <v>30299</v>
      </c>
      <c r="B2212" s="164" t="s">
        <v>1773</v>
      </c>
      <c r="C2212" s="164" t="s">
        <v>191</v>
      </c>
      <c r="D2212">
        <f t="shared" si="68"/>
        <v>52.847999999999999</v>
      </c>
      <c r="E2212">
        <f t="shared" si="69"/>
        <v>6554.6785220000011</v>
      </c>
    </row>
    <row r="2213" spans="1:5">
      <c r="A2213" s="164">
        <v>30299</v>
      </c>
      <c r="B2213" s="164" t="s">
        <v>1773</v>
      </c>
      <c r="C2213" s="164" t="s">
        <v>192</v>
      </c>
      <c r="D2213">
        <f t="shared" si="68"/>
        <v>49.124000000000002</v>
      </c>
      <c r="E2213">
        <f t="shared" si="69"/>
        <v>6554.6785220000011</v>
      </c>
    </row>
    <row r="2214" spans="1:5">
      <c r="A2214" s="164">
        <v>30299</v>
      </c>
      <c r="B2214" s="164" t="s">
        <v>1773</v>
      </c>
      <c r="C2214" s="164" t="s">
        <v>193</v>
      </c>
      <c r="D2214">
        <f t="shared" si="68"/>
        <v>30.695364000000001</v>
      </c>
      <c r="E2214">
        <f t="shared" si="69"/>
        <v>6554.6785220000011</v>
      </c>
    </row>
    <row r="2215" spans="1:5">
      <c r="A2215" s="164">
        <v>30299</v>
      </c>
      <c r="B2215" s="164" t="s">
        <v>1773</v>
      </c>
      <c r="C2215" s="164" t="s">
        <v>1909</v>
      </c>
      <c r="D2215">
        <f t="shared" si="68"/>
        <v>0</v>
      </c>
      <c r="E2215">
        <f t="shared" si="69"/>
        <v>6554.6785220000011</v>
      </c>
    </row>
    <row r="2216" spans="1:5">
      <c r="A2216" s="164">
        <v>30299</v>
      </c>
      <c r="B2216" s="164" t="s">
        <v>1773</v>
      </c>
      <c r="C2216" s="164" t="s">
        <v>1909</v>
      </c>
      <c r="D2216">
        <f t="shared" si="68"/>
        <v>0</v>
      </c>
      <c r="E2216">
        <f t="shared" si="69"/>
        <v>6554.6785220000011</v>
      </c>
    </row>
    <row r="2217" spans="1:5">
      <c r="A2217" s="164">
        <v>30299</v>
      </c>
      <c r="B2217" s="164" t="s">
        <v>1773</v>
      </c>
      <c r="C2217" s="164" t="s">
        <v>2834</v>
      </c>
      <c r="D2217">
        <f t="shared" si="68"/>
        <v>0.04</v>
      </c>
      <c r="E2217">
        <f t="shared" si="69"/>
        <v>6554.6785220000011</v>
      </c>
    </row>
    <row r="2218" spans="1:5">
      <c r="A2218" s="164">
        <v>30299</v>
      </c>
      <c r="B2218" s="164" t="s">
        <v>1773</v>
      </c>
      <c r="C2218" s="164" t="s">
        <v>194</v>
      </c>
      <c r="D2218">
        <f t="shared" si="68"/>
        <v>6.18</v>
      </c>
      <c r="E2218">
        <f t="shared" si="69"/>
        <v>6554.6785220000011</v>
      </c>
    </row>
    <row r="2219" spans="1:5">
      <c r="A2219" s="164">
        <v>30299</v>
      </c>
      <c r="B2219" s="164" t="s">
        <v>1773</v>
      </c>
      <c r="C2219" s="164" t="s">
        <v>195</v>
      </c>
      <c r="D2219">
        <f t="shared" si="68"/>
        <v>14.29</v>
      </c>
      <c r="E2219">
        <f t="shared" si="69"/>
        <v>6554.6785220000011</v>
      </c>
    </row>
    <row r="2220" spans="1:5">
      <c r="A2220" s="164">
        <v>30299</v>
      </c>
      <c r="B2220" s="164" t="s">
        <v>1773</v>
      </c>
      <c r="C2220" s="164" t="s">
        <v>196</v>
      </c>
      <c r="D2220">
        <f t="shared" si="68"/>
        <v>0.79800000000000004</v>
      </c>
      <c r="E2220">
        <f t="shared" si="69"/>
        <v>6554.6785220000011</v>
      </c>
    </row>
    <row r="2221" spans="1:5">
      <c r="A2221" s="164">
        <v>30299</v>
      </c>
      <c r="B2221" s="164" t="s">
        <v>1773</v>
      </c>
      <c r="C2221" s="164" t="s">
        <v>2816</v>
      </c>
      <c r="D2221">
        <f t="shared" si="68"/>
        <v>0.36</v>
      </c>
      <c r="E2221">
        <f t="shared" si="69"/>
        <v>6554.6785220000011</v>
      </c>
    </row>
    <row r="2222" spans="1:5">
      <c r="A2222" s="164">
        <v>30299</v>
      </c>
      <c r="B2222" s="164" t="s">
        <v>1773</v>
      </c>
      <c r="C2222" s="164" t="s">
        <v>197</v>
      </c>
      <c r="D2222">
        <f t="shared" si="68"/>
        <v>0.28399999999999997</v>
      </c>
      <c r="E2222">
        <f t="shared" si="69"/>
        <v>6554.6785220000011</v>
      </c>
    </row>
    <row r="2223" spans="1:5">
      <c r="A2223" s="164">
        <v>30299</v>
      </c>
      <c r="B2223" s="164" t="s">
        <v>1773</v>
      </c>
      <c r="C2223" s="164" t="s">
        <v>198</v>
      </c>
      <c r="D2223">
        <f t="shared" si="68"/>
        <v>0.86199999999999999</v>
      </c>
      <c r="E2223">
        <f t="shared" si="69"/>
        <v>6554.6785220000011</v>
      </c>
    </row>
    <row r="2224" spans="1:5">
      <c r="A2224" s="164">
        <v>30299</v>
      </c>
      <c r="B2224" s="164" t="s">
        <v>1773</v>
      </c>
      <c r="C2224" s="164" t="s">
        <v>199</v>
      </c>
      <c r="D2224">
        <f t="shared" si="68"/>
        <v>2.3849999999999998</v>
      </c>
      <c r="E2224">
        <f t="shared" si="69"/>
        <v>6554.6785220000011</v>
      </c>
    </row>
    <row r="2225" spans="1:5">
      <c r="A2225" s="164">
        <v>30299</v>
      </c>
      <c r="B2225" s="164" t="s">
        <v>1773</v>
      </c>
      <c r="C2225" s="164" t="s">
        <v>2831</v>
      </c>
      <c r="D2225">
        <f t="shared" si="68"/>
        <v>0.56000000000000005</v>
      </c>
      <c r="E2225">
        <f t="shared" si="69"/>
        <v>6554.6785220000011</v>
      </c>
    </row>
    <row r="2226" spans="1:5">
      <c r="A2226" s="164">
        <v>30299</v>
      </c>
      <c r="B2226" s="164" t="s">
        <v>1773</v>
      </c>
      <c r="C2226" s="164" t="s">
        <v>200</v>
      </c>
      <c r="D2226">
        <f t="shared" si="68"/>
        <v>159.66399999999999</v>
      </c>
      <c r="E2226">
        <f t="shared" si="69"/>
        <v>6554.6785220000011</v>
      </c>
    </row>
    <row r="2227" spans="1:5">
      <c r="A2227" s="164">
        <v>30299</v>
      </c>
      <c r="B2227" s="164" t="s">
        <v>1773</v>
      </c>
      <c r="C2227" s="164" t="s">
        <v>2827</v>
      </c>
      <c r="D2227">
        <f t="shared" si="68"/>
        <v>0.16</v>
      </c>
      <c r="E2227">
        <f t="shared" si="69"/>
        <v>6554.6785220000011</v>
      </c>
    </row>
    <row r="2228" spans="1:5">
      <c r="A2228" s="164">
        <v>30299</v>
      </c>
      <c r="B2228" s="164" t="s">
        <v>1773</v>
      </c>
      <c r="C2228" s="164" t="s">
        <v>201</v>
      </c>
      <c r="D2228">
        <f t="shared" si="68"/>
        <v>13.879799999999999</v>
      </c>
      <c r="E2228">
        <f t="shared" si="69"/>
        <v>6554.6785220000011</v>
      </c>
    </row>
    <row r="2229" spans="1:5">
      <c r="A2229" s="164">
        <v>30299</v>
      </c>
      <c r="B2229" s="164" t="s">
        <v>1773</v>
      </c>
      <c r="C2229" s="164" t="s">
        <v>2812</v>
      </c>
      <c r="D2229">
        <f t="shared" si="68"/>
        <v>0.54</v>
      </c>
      <c r="E2229">
        <f t="shared" si="69"/>
        <v>6554.6785220000011</v>
      </c>
    </row>
    <row r="2230" spans="1:5">
      <c r="A2230" s="164">
        <v>30299</v>
      </c>
      <c r="B2230" s="164" t="s">
        <v>1773</v>
      </c>
      <c r="C2230" s="164" t="s">
        <v>202</v>
      </c>
      <c r="D2230">
        <f t="shared" si="68"/>
        <v>38.64</v>
      </c>
      <c r="E2230">
        <f t="shared" si="69"/>
        <v>6554.6785220000011</v>
      </c>
    </row>
    <row r="2231" spans="1:5">
      <c r="A2231" s="164">
        <v>30299</v>
      </c>
      <c r="B2231" s="164" t="s">
        <v>1773</v>
      </c>
      <c r="C2231" s="164" t="s">
        <v>2834</v>
      </c>
      <c r="D2231">
        <f t="shared" si="68"/>
        <v>0.04</v>
      </c>
      <c r="E2231">
        <f t="shared" si="69"/>
        <v>6554.6785220000011</v>
      </c>
    </row>
    <row r="2232" spans="1:5">
      <c r="A2232" s="164">
        <v>30299</v>
      </c>
      <c r="B2232" s="164" t="s">
        <v>1773</v>
      </c>
      <c r="C2232" s="164" t="s">
        <v>203</v>
      </c>
      <c r="D2232">
        <f t="shared" si="68"/>
        <v>1.948</v>
      </c>
      <c r="E2232">
        <f t="shared" si="69"/>
        <v>6554.6785220000011</v>
      </c>
    </row>
    <row r="2233" spans="1:5">
      <c r="A2233" s="164">
        <v>30299</v>
      </c>
      <c r="B2233" s="164" t="s">
        <v>1773</v>
      </c>
      <c r="C2233" s="164" t="s">
        <v>2691</v>
      </c>
      <c r="D2233">
        <f t="shared" si="68"/>
        <v>10</v>
      </c>
      <c r="E2233">
        <f t="shared" si="69"/>
        <v>6554.6785220000011</v>
      </c>
    </row>
    <row r="2234" spans="1:5">
      <c r="A2234" s="164">
        <v>30299</v>
      </c>
      <c r="B2234" s="164" t="s">
        <v>1773</v>
      </c>
      <c r="C2234" s="164" t="s">
        <v>2745</v>
      </c>
      <c r="D2234">
        <f t="shared" si="68"/>
        <v>8</v>
      </c>
      <c r="E2234">
        <f t="shared" si="69"/>
        <v>6554.6785220000011</v>
      </c>
    </row>
    <row r="2235" spans="1:5">
      <c r="A2235" s="164">
        <v>30299</v>
      </c>
      <c r="B2235" s="164" t="s">
        <v>1773</v>
      </c>
      <c r="C2235" s="164" t="s">
        <v>204</v>
      </c>
      <c r="D2235">
        <f t="shared" si="68"/>
        <v>3.3</v>
      </c>
      <c r="E2235">
        <f t="shared" si="69"/>
        <v>6554.6785220000011</v>
      </c>
    </row>
    <row r="2236" spans="1:5">
      <c r="A2236" s="164">
        <v>30299</v>
      </c>
      <c r="B2236" s="164" t="s">
        <v>1773</v>
      </c>
      <c r="C2236" s="164" t="s">
        <v>205</v>
      </c>
      <c r="D2236">
        <f t="shared" si="68"/>
        <v>10.275</v>
      </c>
      <c r="E2236">
        <f t="shared" si="69"/>
        <v>6554.6785220000011</v>
      </c>
    </row>
    <row r="2237" spans="1:5">
      <c r="A2237" s="164">
        <v>30299</v>
      </c>
      <c r="B2237" s="164" t="s">
        <v>1773</v>
      </c>
      <c r="C2237" s="164" t="s">
        <v>206</v>
      </c>
      <c r="D2237">
        <f t="shared" si="68"/>
        <v>1.22</v>
      </c>
      <c r="E2237">
        <f t="shared" si="69"/>
        <v>6554.6785220000011</v>
      </c>
    </row>
    <row r="2238" spans="1:5">
      <c r="A2238" s="164">
        <v>30299</v>
      </c>
      <c r="B2238" s="164" t="s">
        <v>1773</v>
      </c>
      <c r="C2238" s="164" t="s">
        <v>207</v>
      </c>
      <c r="D2238">
        <f t="shared" si="68"/>
        <v>22.596</v>
      </c>
      <c r="E2238">
        <f t="shared" si="69"/>
        <v>6554.6785220000011</v>
      </c>
    </row>
    <row r="2239" spans="1:5">
      <c r="A2239" s="164">
        <v>30299</v>
      </c>
      <c r="B2239" s="164" t="s">
        <v>1773</v>
      </c>
      <c r="C2239" s="164" t="s">
        <v>208</v>
      </c>
      <c r="D2239">
        <f t="shared" si="68"/>
        <v>17.861999999999998</v>
      </c>
      <c r="E2239">
        <f t="shared" si="69"/>
        <v>6554.6785220000011</v>
      </c>
    </row>
    <row r="2240" spans="1:5">
      <c r="A2240" s="164">
        <v>30299</v>
      </c>
      <c r="B2240" s="164" t="s">
        <v>1773</v>
      </c>
      <c r="C2240" s="164" t="s">
        <v>209</v>
      </c>
      <c r="D2240">
        <f t="shared" si="68"/>
        <v>21.776</v>
      </c>
      <c r="E2240">
        <f t="shared" si="69"/>
        <v>6554.6785220000011</v>
      </c>
    </row>
    <row r="2241" spans="1:5">
      <c r="A2241" s="164">
        <v>30299</v>
      </c>
      <c r="B2241" s="164" t="s">
        <v>1773</v>
      </c>
      <c r="C2241" s="164" t="s">
        <v>2849</v>
      </c>
      <c r="D2241">
        <f t="shared" si="68"/>
        <v>0.18</v>
      </c>
      <c r="E2241">
        <f t="shared" si="69"/>
        <v>6554.6785220000011</v>
      </c>
    </row>
    <row r="2242" spans="1:5">
      <c r="A2242" s="164">
        <v>30299</v>
      </c>
      <c r="B2242" s="164" t="s">
        <v>1773</v>
      </c>
      <c r="C2242" s="164" t="s">
        <v>1909</v>
      </c>
      <c r="D2242">
        <f t="shared" si="68"/>
        <v>0</v>
      </c>
      <c r="E2242">
        <f t="shared" si="69"/>
        <v>6554.6785220000011</v>
      </c>
    </row>
    <row r="2243" spans="1:5">
      <c r="A2243" s="164">
        <v>30299</v>
      </c>
      <c r="B2243" s="164" t="s">
        <v>1773</v>
      </c>
      <c r="C2243" s="164" t="s">
        <v>2834</v>
      </c>
      <c r="D2243">
        <f t="shared" si="68"/>
        <v>0.04</v>
      </c>
      <c r="E2243">
        <f t="shared" si="69"/>
        <v>6554.6785220000011</v>
      </c>
    </row>
    <row r="2244" spans="1:5">
      <c r="A2244" s="164">
        <v>30299</v>
      </c>
      <c r="B2244" s="164" t="s">
        <v>1773</v>
      </c>
      <c r="C2244" s="164" t="s">
        <v>210</v>
      </c>
      <c r="D2244">
        <f t="shared" si="68"/>
        <v>28.916</v>
      </c>
      <c r="E2244">
        <f t="shared" si="69"/>
        <v>6554.6785220000011</v>
      </c>
    </row>
    <row r="2245" spans="1:5">
      <c r="A2245" s="164">
        <v>30299</v>
      </c>
      <c r="B2245" s="164" t="s">
        <v>1773</v>
      </c>
      <c r="C2245" s="164" t="s">
        <v>211</v>
      </c>
      <c r="D2245">
        <f t="shared" si="68"/>
        <v>44.5</v>
      </c>
      <c r="E2245">
        <f t="shared" si="69"/>
        <v>6554.6785220000011</v>
      </c>
    </row>
    <row r="2246" spans="1:5">
      <c r="A2246" s="164">
        <v>30299</v>
      </c>
      <c r="B2246" s="164" t="s">
        <v>1773</v>
      </c>
      <c r="C2246" s="164" t="s">
        <v>212</v>
      </c>
      <c r="D2246">
        <f t="shared" ref="D2246:D2309" si="70">C2246/10000</f>
        <v>22.594799999999999</v>
      </c>
      <c r="E2246">
        <f t="shared" ref="E2246:E2309" si="71">SUMIF(A:A,A2246,D:D)</f>
        <v>6554.6785220000011</v>
      </c>
    </row>
    <row r="2247" spans="1:5">
      <c r="A2247" s="164">
        <v>30299</v>
      </c>
      <c r="B2247" s="164" t="s">
        <v>1773</v>
      </c>
      <c r="C2247" s="164" t="s">
        <v>1909</v>
      </c>
      <c r="D2247">
        <f t="shared" si="70"/>
        <v>0</v>
      </c>
      <c r="E2247">
        <f t="shared" si="71"/>
        <v>6554.6785220000011</v>
      </c>
    </row>
    <row r="2248" spans="1:5">
      <c r="A2248" s="164">
        <v>30299</v>
      </c>
      <c r="B2248" s="164" t="s">
        <v>1773</v>
      </c>
      <c r="C2248" s="164" t="s">
        <v>1909</v>
      </c>
      <c r="D2248">
        <f t="shared" si="70"/>
        <v>0</v>
      </c>
      <c r="E2248">
        <f t="shared" si="71"/>
        <v>6554.6785220000011</v>
      </c>
    </row>
    <row r="2249" spans="1:5">
      <c r="A2249" s="164">
        <v>30299</v>
      </c>
      <c r="B2249" s="164" t="s">
        <v>1773</v>
      </c>
      <c r="C2249" s="164" t="s">
        <v>2831</v>
      </c>
      <c r="D2249">
        <f t="shared" si="70"/>
        <v>0.56000000000000005</v>
      </c>
      <c r="E2249">
        <f t="shared" si="71"/>
        <v>6554.6785220000011</v>
      </c>
    </row>
    <row r="2250" spans="1:5">
      <c r="A2250" s="164">
        <v>30299</v>
      </c>
      <c r="B2250" s="164" t="s">
        <v>1773</v>
      </c>
      <c r="C2250" s="164" t="s">
        <v>213</v>
      </c>
      <c r="D2250">
        <f t="shared" si="70"/>
        <v>0.42</v>
      </c>
      <c r="E2250">
        <f t="shared" si="71"/>
        <v>6554.6785220000011</v>
      </c>
    </row>
    <row r="2251" spans="1:5">
      <c r="A2251" s="164">
        <v>30299</v>
      </c>
      <c r="B2251" s="164" t="s">
        <v>1773</v>
      </c>
      <c r="C2251" s="164" t="s">
        <v>214</v>
      </c>
      <c r="D2251">
        <f t="shared" si="70"/>
        <v>7.0000000000000007E-2</v>
      </c>
      <c r="E2251">
        <f t="shared" si="71"/>
        <v>6554.6785220000011</v>
      </c>
    </row>
    <row r="2252" spans="1:5">
      <c r="A2252" s="164">
        <v>30299</v>
      </c>
      <c r="B2252" s="164" t="s">
        <v>1773</v>
      </c>
      <c r="C2252" s="164" t="s">
        <v>2862</v>
      </c>
      <c r="D2252">
        <f t="shared" si="70"/>
        <v>0.84</v>
      </c>
      <c r="E2252">
        <f t="shared" si="71"/>
        <v>6554.6785220000011</v>
      </c>
    </row>
    <row r="2253" spans="1:5">
      <c r="A2253" s="164">
        <v>30299</v>
      </c>
      <c r="B2253" s="164" t="s">
        <v>1773</v>
      </c>
      <c r="C2253" s="164" t="s">
        <v>215</v>
      </c>
      <c r="D2253">
        <f t="shared" si="70"/>
        <v>5.92</v>
      </c>
      <c r="E2253">
        <f t="shared" si="71"/>
        <v>6554.6785220000011</v>
      </c>
    </row>
    <row r="2254" spans="1:5">
      <c r="A2254" s="164">
        <v>30299</v>
      </c>
      <c r="B2254" s="164" t="s">
        <v>1773</v>
      </c>
      <c r="C2254" s="164" t="s">
        <v>216</v>
      </c>
      <c r="D2254">
        <f t="shared" si="70"/>
        <v>34.088000000000001</v>
      </c>
      <c r="E2254">
        <f t="shared" si="71"/>
        <v>6554.6785220000011</v>
      </c>
    </row>
    <row r="2255" spans="1:5">
      <c r="A2255" s="164">
        <v>30299</v>
      </c>
      <c r="B2255" s="164" t="s">
        <v>1773</v>
      </c>
      <c r="C2255" s="164" t="s">
        <v>1909</v>
      </c>
      <c r="D2255">
        <f t="shared" si="70"/>
        <v>0</v>
      </c>
      <c r="E2255">
        <f t="shared" si="71"/>
        <v>6554.6785220000011</v>
      </c>
    </row>
    <row r="2256" spans="1:5">
      <c r="A2256" s="164">
        <v>30299</v>
      </c>
      <c r="B2256" s="164" t="s">
        <v>1773</v>
      </c>
      <c r="C2256" s="164" t="s">
        <v>2691</v>
      </c>
      <c r="D2256">
        <f t="shared" si="70"/>
        <v>10</v>
      </c>
      <c r="E2256">
        <f t="shared" si="71"/>
        <v>6554.6785220000011</v>
      </c>
    </row>
    <row r="2257" spans="1:5">
      <c r="A2257" s="164">
        <v>30299</v>
      </c>
      <c r="B2257" s="164" t="s">
        <v>1773</v>
      </c>
      <c r="C2257" s="164" t="s">
        <v>217</v>
      </c>
      <c r="D2257">
        <f t="shared" si="70"/>
        <v>10.724</v>
      </c>
      <c r="E2257">
        <f t="shared" si="71"/>
        <v>6554.6785220000011</v>
      </c>
    </row>
    <row r="2258" spans="1:5">
      <c r="A2258" s="164">
        <v>30299</v>
      </c>
      <c r="B2258" s="164" t="s">
        <v>1773</v>
      </c>
      <c r="C2258" s="164" t="s">
        <v>218</v>
      </c>
      <c r="D2258">
        <f t="shared" si="70"/>
        <v>15.28</v>
      </c>
      <c r="E2258">
        <f t="shared" si="71"/>
        <v>6554.6785220000011</v>
      </c>
    </row>
    <row r="2259" spans="1:5">
      <c r="A2259" s="164">
        <v>30299</v>
      </c>
      <c r="B2259" s="164" t="s">
        <v>1773</v>
      </c>
      <c r="C2259" s="164" t="s">
        <v>219</v>
      </c>
      <c r="D2259">
        <f t="shared" si="70"/>
        <v>4.7519999999999998</v>
      </c>
      <c r="E2259">
        <f t="shared" si="71"/>
        <v>6554.6785220000011</v>
      </c>
    </row>
    <row r="2260" spans="1:5">
      <c r="A2260" s="164">
        <v>30299</v>
      </c>
      <c r="B2260" s="164" t="s">
        <v>1773</v>
      </c>
      <c r="C2260" s="164" t="s">
        <v>220</v>
      </c>
      <c r="D2260">
        <f t="shared" si="70"/>
        <v>13.09742</v>
      </c>
      <c r="E2260">
        <f t="shared" si="71"/>
        <v>6554.6785220000011</v>
      </c>
    </row>
    <row r="2261" spans="1:5">
      <c r="A2261" s="164">
        <v>30299</v>
      </c>
      <c r="B2261" s="164" t="s">
        <v>1773</v>
      </c>
      <c r="C2261" s="164" t="s">
        <v>221</v>
      </c>
      <c r="D2261">
        <f t="shared" si="70"/>
        <v>13.52</v>
      </c>
      <c r="E2261">
        <f t="shared" si="71"/>
        <v>6554.6785220000011</v>
      </c>
    </row>
    <row r="2262" spans="1:5">
      <c r="A2262" s="164">
        <v>30299</v>
      </c>
      <c r="B2262" s="164" t="s">
        <v>1773</v>
      </c>
      <c r="C2262" s="164" t="s">
        <v>1909</v>
      </c>
      <c r="D2262">
        <f t="shared" si="70"/>
        <v>0</v>
      </c>
      <c r="E2262">
        <f t="shared" si="71"/>
        <v>6554.6785220000011</v>
      </c>
    </row>
    <row r="2263" spans="1:5">
      <c r="A2263" s="164">
        <v>30299</v>
      </c>
      <c r="B2263" s="164" t="s">
        <v>1773</v>
      </c>
      <c r="C2263" s="164" t="s">
        <v>2820</v>
      </c>
      <c r="D2263">
        <f t="shared" si="70"/>
        <v>0.12</v>
      </c>
      <c r="E2263">
        <f t="shared" si="71"/>
        <v>6554.6785220000011</v>
      </c>
    </row>
    <row r="2264" spans="1:5">
      <c r="A2264" s="164">
        <v>30299</v>
      </c>
      <c r="B2264" s="164" t="s">
        <v>1773</v>
      </c>
      <c r="C2264" s="164" t="s">
        <v>222</v>
      </c>
      <c r="D2264">
        <f t="shared" si="70"/>
        <v>7.7519999999999998</v>
      </c>
      <c r="E2264">
        <f t="shared" si="71"/>
        <v>6554.6785220000011</v>
      </c>
    </row>
    <row r="2265" spans="1:5">
      <c r="A2265" s="164">
        <v>30299</v>
      </c>
      <c r="B2265" s="164" t="s">
        <v>1773</v>
      </c>
      <c r="C2265" s="164" t="s">
        <v>126</v>
      </c>
      <c r="D2265">
        <f t="shared" si="70"/>
        <v>0.08</v>
      </c>
      <c r="E2265">
        <f t="shared" si="71"/>
        <v>6554.6785220000011</v>
      </c>
    </row>
    <row r="2266" spans="1:5">
      <c r="A2266" s="164">
        <v>30299</v>
      </c>
      <c r="B2266" s="164" t="s">
        <v>1773</v>
      </c>
      <c r="C2266" s="164" t="s">
        <v>223</v>
      </c>
      <c r="D2266">
        <f t="shared" si="70"/>
        <v>6.68</v>
      </c>
      <c r="E2266">
        <f t="shared" si="71"/>
        <v>6554.6785220000011</v>
      </c>
    </row>
    <row r="2267" spans="1:5">
      <c r="A2267" s="164">
        <v>30299</v>
      </c>
      <c r="B2267" s="164" t="s">
        <v>1773</v>
      </c>
      <c r="C2267" s="164" t="s">
        <v>224</v>
      </c>
      <c r="D2267">
        <f t="shared" si="70"/>
        <v>14.212</v>
      </c>
      <c r="E2267">
        <f t="shared" si="71"/>
        <v>6554.6785220000011</v>
      </c>
    </row>
    <row r="2268" spans="1:5">
      <c r="A2268" s="164">
        <v>30299</v>
      </c>
      <c r="B2268" s="164" t="s">
        <v>1773</v>
      </c>
      <c r="C2268" s="164" t="s">
        <v>2864</v>
      </c>
      <c r="D2268">
        <f t="shared" si="70"/>
        <v>9</v>
      </c>
      <c r="E2268">
        <f t="shared" si="71"/>
        <v>6554.6785220000011</v>
      </c>
    </row>
    <row r="2269" spans="1:5">
      <c r="A2269" s="164">
        <v>30299</v>
      </c>
      <c r="B2269" s="164" t="s">
        <v>1773</v>
      </c>
      <c r="C2269" s="164" t="s">
        <v>125</v>
      </c>
      <c r="D2269">
        <f t="shared" si="70"/>
        <v>0.28999999999999998</v>
      </c>
      <c r="E2269">
        <f t="shared" si="71"/>
        <v>6554.6785220000011</v>
      </c>
    </row>
    <row r="2270" spans="1:5">
      <c r="A2270" s="164">
        <v>30299</v>
      </c>
      <c r="B2270" s="164" t="s">
        <v>1773</v>
      </c>
      <c r="C2270" s="164" t="s">
        <v>225</v>
      </c>
      <c r="D2270">
        <f t="shared" si="70"/>
        <v>7.8760000000000003</v>
      </c>
      <c r="E2270">
        <f t="shared" si="71"/>
        <v>6554.6785220000011</v>
      </c>
    </row>
    <row r="2271" spans="1:5">
      <c r="A2271" s="164">
        <v>30299</v>
      </c>
      <c r="B2271" s="164" t="s">
        <v>1773</v>
      </c>
      <c r="C2271" s="164" t="s">
        <v>226</v>
      </c>
      <c r="D2271">
        <f t="shared" si="70"/>
        <v>11.068</v>
      </c>
      <c r="E2271">
        <f t="shared" si="71"/>
        <v>6554.6785220000011</v>
      </c>
    </row>
    <row r="2272" spans="1:5">
      <c r="A2272" s="164">
        <v>303</v>
      </c>
      <c r="B2272" s="164" t="s">
        <v>227</v>
      </c>
      <c r="C2272" s="164" t="s">
        <v>228</v>
      </c>
      <c r="D2272">
        <f t="shared" si="70"/>
        <v>26586.365121000003</v>
      </c>
      <c r="E2272">
        <f t="shared" si="71"/>
        <v>26586.365121000003</v>
      </c>
    </row>
    <row r="2273" spans="1:5">
      <c r="A2273" s="164">
        <v>30301</v>
      </c>
      <c r="B2273" s="164" t="s">
        <v>229</v>
      </c>
      <c r="C2273" s="164" t="s">
        <v>1909</v>
      </c>
      <c r="D2273">
        <f t="shared" si="70"/>
        <v>0</v>
      </c>
      <c r="E2273">
        <f t="shared" si="71"/>
        <v>510.76749999999998</v>
      </c>
    </row>
    <row r="2274" spans="1:5">
      <c r="A2274" s="164">
        <v>30301</v>
      </c>
      <c r="B2274" s="164" t="s">
        <v>229</v>
      </c>
      <c r="C2274" s="164" t="s">
        <v>230</v>
      </c>
      <c r="D2274">
        <f t="shared" si="70"/>
        <v>10.737399999999999</v>
      </c>
      <c r="E2274">
        <f t="shared" si="71"/>
        <v>510.76749999999998</v>
      </c>
    </row>
    <row r="2275" spans="1:5">
      <c r="A2275" s="164">
        <v>30301</v>
      </c>
      <c r="B2275" s="164" t="s">
        <v>229</v>
      </c>
      <c r="C2275" s="164" t="s">
        <v>231</v>
      </c>
      <c r="D2275">
        <f t="shared" si="70"/>
        <v>54.301900000000003</v>
      </c>
      <c r="E2275">
        <f t="shared" si="71"/>
        <v>510.76749999999998</v>
      </c>
    </row>
    <row r="2276" spans="1:5">
      <c r="A2276" s="164">
        <v>30301</v>
      </c>
      <c r="B2276" s="164" t="s">
        <v>229</v>
      </c>
      <c r="C2276" s="164" t="s">
        <v>1909</v>
      </c>
      <c r="D2276">
        <f t="shared" si="70"/>
        <v>0</v>
      </c>
      <c r="E2276">
        <f t="shared" si="71"/>
        <v>510.76749999999998</v>
      </c>
    </row>
    <row r="2277" spans="1:5">
      <c r="A2277" s="164">
        <v>30301</v>
      </c>
      <c r="B2277" s="164" t="s">
        <v>229</v>
      </c>
      <c r="C2277" s="164" t="s">
        <v>1909</v>
      </c>
      <c r="D2277">
        <f t="shared" si="70"/>
        <v>0</v>
      </c>
      <c r="E2277">
        <f t="shared" si="71"/>
        <v>510.76749999999998</v>
      </c>
    </row>
    <row r="2278" spans="1:5">
      <c r="A2278" s="164">
        <v>30301</v>
      </c>
      <c r="B2278" s="164" t="s">
        <v>229</v>
      </c>
      <c r="C2278" s="164" t="s">
        <v>232</v>
      </c>
      <c r="D2278">
        <f t="shared" si="70"/>
        <v>2.9927000000000001</v>
      </c>
      <c r="E2278">
        <f t="shared" si="71"/>
        <v>510.76749999999998</v>
      </c>
    </row>
    <row r="2279" spans="1:5">
      <c r="A2279" s="164">
        <v>30301</v>
      </c>
      <c r="B2279" s="164" t="s">
        <v>229</v>
      </c>
      <c r="C2279" s="164" t="s">
        <v>233</v>
      </c>
      <c r="D2279">
        <f t="shared" si="70"/>
        <v>12.4224</v>
      </c>
      <c r="E2279">
        <f t="shared" si="71"/>
        <v>510.76749999999998</v>
      </c>
    </row>
    <row r="2280" spans="1:5">
      <c r="A2280" s="164">
        <v>30301</v>
      </c>
      <c r="B2280" s="164" t="s">
        <v>229</v>
      </c>
      <c r="C2280" s="164" t="s">
        <v>1909</v>
      </c>
      <c r="D2280">
        <f t="shared" si="70"/>
        <v>0</v>
      </c>
      <c r="E2280">
        <f t="shared" si="71"/>
        <v>510.76749999999998</v>
      </c>
    </row>
    <row r="2281" spans="1:5">
      <c r="A2281" s="164">
        <v>30301</v>
      </c>
      <c r="B2281" s="164" t="s">
        <v>229</v>
      </c>
      <c r="C2281" s="164" t="s">
        <v>234</v>
      </c>
      <c r="D2281">
        <f t="shared" si="70"/>
        <v>2.9144000000000001</v>
      </c>
      <c r="E2281">
        <f t="shared" si="71"/>
        <v>510.76749999999998</v>
      </c>
    </row>
    <row r="2282" spans="1:5">
      <c r="A2282" s="164">
        <v>30301</v>
      </c>
      <c r="B2282" s="164" t="s">
        <v>229</v>
      </c>
      <c r="C2282" s="164" t="s">
        <v>235</v>
      </c>
      <c r="D2282">
        <f t="shared" si="70"/>
        <v>1.073</v>
      </c>
      <c r="E2282">
        <f t="shared" si="71"/>
        <v>510.76749999999998</v>
      </c>
    </row>
    <row r="2283" spans="1:5">
      <c r="A2283" s="164">
        <v>30301</v>
      </c>
      <c r="B2283" s="164" t="s">
        <v>229</v>
      </c>
      <c r="C2283" s="164" t="s">
        <v>1909</v>
      </c>
      <c r="D2283">
        <f t="shared" si="70"/>
        <v>0</v>
      </c>
      <c r="E2283">
        <f t="shared" si="71"/>
        <v>510.76749999999998</v>
      </c>
    </row>
    <row r="2284" spans="1:5">
      <c r="A2284" s="164">
        <v>30301</v>
      </c>
      <c r="B2284" s="164" t="s">
        <v>229</v>
      </c>
      <c r="C2284" s="164" t="s">
        <v>236</v>
      </c>
      <c r="D2284">
        <f t="shared" si="70"/>
        <v>22.486999999999998</v>
      </c>
      <c r="E2284">
        <f t="shared" si="71"/>
        <v>510.76749999999998</v>
      </c>
    </row>
    <row r="2285" spans="1:5">
      <c r="A2285" s="164">
        <v>30301</v>
      </c>
      <c r="B2285" s="164" t="s">
        <v>229</v>
      </c>
      <c r="C2285" s="164" t="s">
        <v>237</v>
      </c>
      <c r="D2285">
        <f t="shared" si="70"/>
        <v>1.2196</v>
      </c>
      <c r="E2285">
        <f t="shared" si="71"/>
        <v>510.76749999999998</v>
      </c>
    </row>
    <row r="2286" spans="1:5">
      <c r="A2286" s="164">
        <v>30301</v>
      </c>
      <c r="B2286" s="164" t="s">
        <v>229</v>
      </c>
      <c r="C2286" s="164" t="s">
        <v>238</v>
      </c>
      <c r="D2286">
        <f t="shared" si="70"/>
        <v>1.6692</v>
      </c>
      <c r="E2286">
        <f t="shared" si="71"/>
        <v>510.76749999999998</v>
      </c>
    </row>
    <row r="2287" spans="1:5">
      <c r="A2287" s="164">
        <v>30301</v>
      </c>
      <c r="B2287" s="164" t="s">
        <v>229</v>
      </c>
      <c r="C2287" s="164" t="s">
        <v>1909</v>
      </c>
      <c r="D2287">
        <f t="shared" si="70"/>
        <v>0</v>
      </c>
      <c r="E2287">
        <f t="shared" si="71"/>
        <v>510.76749999999998</v>
      </c>
    </row>
    <row r="2288" spans="1:5">
      <c r="A2288" s="164">
        <v>30301</v>
      </c>
      <c r="B2288" s="164" t="s">
        <v>229</v>
      </c>
      <c r="C2288" s="164" t="s">
        <v>239</v>
      </c>
      <c r="D2288">
        <f t="shared" si="70"/>
        <v>10.176500000000001</v>
      </c>
      <c r="E2288">
        <f t="shared" si="71"/>
        <v>510.76749999999998</v>
      </c>
    </row>
    <row r="2289" spans="1:5">
      <c r="A2289" s="164">
        <v>30301</v>
      </c>
      <c r="B2289" s="164" t="s">
        <v>229</v>
      </c>
      <c r="C2289" s="164" t="s">
        <v>240</v>
      </c>
      <c r="D2289">
        <f t="shared" si="70"/>
        <v>10.885400000000001</v>
      </c>
      <c r="E2289">
        <f t="shared" si="71"/>
        <v>510.76749999999998</v>
      </c>
    </row>
    <row r="2290" spans="1:5">
      <c r="A2290" s="164">
        <v>30301</v>
      </c>
      <c r="B2290" s="164" t="s">
        <v>229</v>
      </c>
      <c r="C2290" s="164" t="s">
        <v>241</v>
      </c>
      <c r="D2290">
        <f t="shared" si="70"/>
        <v>2.528</v>
      </c>
      <c r="E2290">
        <f t="shared" si="71"/>
        <v>510.76749999999998</v>
      </c>
    </row>
    <row r="2291" spans="1:5">
      <c r="A2291" s="164">
        <v>30301</v>
      </c>
      <c r="B2291" s="164" t="s">
        <v>229</v>
      </c>
      <c r="C2291" s="164" t="s">
        <v>242</v>
      </c>
      <c r="D2291">
        <f t="shared" si="70"/>
        <v>238.59200000000001</v>
      </c>
      <c r="E2291">
        <f t="shared" si="71"/>
        <v>510.76749999999998</v>
      </c>
    </row>
    <row r="2292" spans="1:5">
      <c r="A2292" s="164">
        <v>30301</v>
      </c>
      <c r="B2292" s="164" t="s">
        <v>229</v>
      </c>
      <c r="C2292" s="164" t="s">
        <v>243</v>
      </c>
      <c r="D2292">
        <f t="shared" si="70"/>
        <v>8.2964000000000002</v>
      </c>
      <c r="E2292">
        <f t="shared" si="71"/>
        <v>510.76749999999998</v>
      </c>
    </row>
    <row r="2293" spans="1:5">
      <c r="A2293" s="164">
        <v>30301</v>
      </c>
      <c r="B2293" s="164" t="s">
        <v>229</v>
      </c>
      <c r="C2293" s="164" t="s">
        <v>244</v>
      </c>
      <c r="D2293">
        <f t="shared" si="70"/>
        <v>8.9657999999999998</v>
      </c>
      <c r="E2293">
        <f t="shared" si="71"/>
        <v>510.76749999999998</v>
      </c>
    </row>
    <row r="2294" spans="1:5">
      <c r="A2294" s="164">
        <v>30301</v>
      </c>
      <c r="B2294" s="164" t="s">
        <v>229</v>
      </c>
      <c r="C2294" s="164" t="s">
        <v>245</v>
      </c>
      <c r="D2294">
        <f t="shared" si="70"/>
        <v>6.8000000000000005E-2</v>
      </c>
      <c r="E2294">
        <f t="shared" si="71"/>
        <v>510.76749999999998</v>
      </c>
    </row>
    <row r="2295" spans="1:5">
      <c r="A2295" s="164">
        <v>30301</v>
      </c>
      <c r="B2295" s="164" t="s">
        <v>229</v>
      </c>
      <c r="C2295" s="164" t="s">
        <v>230</v>
      </c>
      <c r="D2295">
        <f t="shared" si="70"/>
        <v>10.737399999999999</v>
      </c>
      <c r="E2295">
        <f t="shared" si="71"/>
        <v>510.76749999999998</v>
      </c>
    </row>
    <row r="2296" spans="1:5">
      <c r="A2296" s="164">
        <v>30301</v>
      </c>
      <c r="B2296" s="164" t="s">
        <v>229</v>
      </c>
      <c r="C2296" s="164" t="s">
        <v>1909</v>
      </c>
      <c r="D2296">
        <f t="shared" si="70"/>
        <v>0</v>
      </c>
      <c r="E2296">
        <f t="shared" si="71"/>
        <v>510.76749999999998</v>
      </c>
    </row>
    <row r="2297" spans="1:5">
      <c r="A2297" s="164">
        <v>30301</v>
      </c>
      <c r="B2297" s="164" t="s">
        <v>229</v>
      </c>
      <c r="C2297" s="164" t="s">
        <v>1909</v>
      </c>
      <c r="D2297">
        <f t="shared" si="70"/>
        <v>0</v>
      </c>
      <c r="E2297">
        <f t="shared" si="71"/>
        <v>510.76749999999998</v>
      </c>
    </row>
    <row r="2298" spans="1:5">
      <c r="A2298" s="164">
        <v>30301</v>
      </c>
      <c r="B2298" s="164" t="s">
        <v>229</v>
      </c>
      <c r="C2298" s="164" t="s">
        <v>1909</v>
      </c>
      <c r="D2298">
        <f t="shared" si="70"/>
        <v>0</v>
      </c>
      <c r="E2298">
        <f t="shared" si="71"/>
        <v>510.76749999999998</v>
      </c>
    </row>
    <row r="2299" spans="1:5">
      <c r="A2299" s="164">
        <v>30301</v>
      </c>
      <c r="B2299" s="164" t="s">
        <v>229</v>
      </c>
      <c r="C2299" s="164" t="s">
        <v>246</v>
      </c>
      <c r="D2299">
        <f t="shared" si="70"/>
        <v>1.1806000000000001</v>
      </c>
      <c r="E2299">
        <f t="shared" si="71"/>
        <v>510.76749999999998</v>
      </c>
    </row>
    <row r="2300" spans="1:5">
      <c r="A2300" s="164">
        <v>30301</v>
      </c>
      <c r="B2300" s="164" t="s">
        <v>229</v>
      </c>
      <c r="C2300" s="164" t="s">
        <v>1909</v>
      </c>
      <c r="D2300">
        <f t="shared" si="70"/>
        <v>0</v>
      </c>
      <c r="E2300">
        <f t="shared" si="71"/>
        <v>510.76749999999998</v>
      </c>
    </row>
    <row r="2301" spans="1:5">
      <c r="A2301" s="164">
        <v>30301</v>
      </c>
      <c r="B2301" s="164" t="s">
        <v>229</v>
      </c>
      <c r="C2301" s="164" t="s">
        <v>1909</v>
      </c>
      <c r="D2301">
        <f t="shared" si="70"/>
        <v>0</v>
      </c>
      <c r="E2301">
        <f t="shared" si="71"/>
        <v>510.76749999999998</v>
      </c>
    </row>
    <row r="2302" spans="1:5">
      <c r="A2302" s="164">
        <v>30301</v>
      </c>
      <c r="B2302" s="164" t="s">
        <v>229</v>
      </c>
      <c r="C2302" s="164" t="s">
        <v>203</v>
      </c>
      <c r="D2302">
        <f t="shared" si="70"/>
        <v>1.948</v>
      </c>
      <c r="E2302">
        <f t="shared" si="71"/>
        <v>510.76749999999998</v>
      </c>
    </row>
    <row r="2303" spans="1:5">
      <c r="A2303" s="164">
        <v>30301</v>
      </c>
      <c r="B2303" s="164" t="s">
        <v>229</v>
      </c>
      <c r="C2303" s="164" t="s">
        <v>1909</v>
      </c>
      <c r="D2303">
        <f t="shared" si="70"/>
        <v>0</v>
      </c>
      <c r="E2303">
        <f t="shared" si="71"/>
        <v>510.76749999999998</v>
      </c>
    </row>
    <row r="2304" spans="1:5">
      <c r="A2304" s="164">
        <v>30301</v>
      </c>
      <c r="B2304" s="164" t="s">
        <v>229</v>
      </c>
      <c r="C2304" s="164" t="s">
        <v>247</v>
      </c>
      <c r="D2304">
        <f t="shared" si="70"/>
        <v>19.72</v>
      </c>
      <c r="E2304">
        <f t="shared" si="71"/>
        <v>510.76749999999998</v>
      </c>
    </row>
    <row r="2305" spans="1:5">
      <c r="A2305" s="164">
        <v>30301</v>
      </c>
      <c r="B2305" s="164" t="s">
        <v>229</v>
      </c>
      <c r="C2305" s="164" t="s">
        <v>248</v>
      </c>
      <c r="D2305">
        <f t="shared" si="70"/>
        <v>4.8230000000000004</v>
      </c>
      <c r="E2305">
        <f t="shared" si="71"/>
        <v>510.76749999999998</v>
      </c>
    </row>
    <row r="2306" spans="1:5">
      <c r="A2306" s="164">
        <v>30301</v>
      </c>
      <c r="B2306" s="164" t="s">
        <v>229</v>
      </c>
      <c r="C2306" s="164" t="s">
        <v>1909</v>
      </c>
      <c r="D2306">
        <f t="shared" si="70"/>
        <v>0</v>
      </c>
      <c r="E2306">
        <f t="shared" si="71"/>
        <v>510.76749999999998</v>
      </c>
    </row>
    <row r="2307" spans="1:5">
      <c r="A2307" s="164">
        <v>30301</v>
      </c>
      <c r="B2307" s="164" t="s">
        <v>229</v>
      </c>
      <c r="C2307" s="164" t="s">
        <v>1909</v>
      </c>
      <c r="D2307">
        <f t="shared" si="70"/>
        <v>0</v>
      </c>
      <c r="E2307">
        <f t="shared" si="71"/>
        <v>510.76749999999998</v>
      </c>
    </row>
    <row r="2308" spans="1:5">
      <c r="A2308" s="164">
        <v>30301</v>
      </c>
      <c r="B2308" s="164" t="s">
        <v>229</v>
      </c>
      <c r="C2308" s="164" t="s">
        <v>249</v>
      </c>
      <c r="D2308">
        <f t="shared" si="70"/>
        <v>0.98870000000000002</v>
      </c>
      <c r="E2308">
        <f t="shared" si="71"/>
        <v>510.76749999999998</v>
      </c>
    </row>
    <row r="2309" spans="1:5">
      <c r="A2309" s="164">
        <v>30301</v>
      </c>
      <c r="B2309" s="164" t="s">
        <v>229</v>
      </c>
      <c r="C2309" s="164" t="s">
        <v>250</v>
      </c>
      <c r="D2309">
        <f t="shared" si="70"/>
        <v>25.5093</v>
      </c>
      <c r="E2309">
        <f t="shared" si="71"/>
        <v>510.76749999999998</v>
      </c>
    </row>
    <row r="2310" spans="1:5">
      <c r="A2310" s="164">
        <v>30301</v>
      </c>
      <c r="B2310" s="164" t="s">
        <v>229</v>
      </c>
      <c r="C2310" s="164" t="s">
        <v>1909</v>
      </c>
      <c r="D2310">
        <f t="shared" ref="D2310:D2373" si="72">C2310/10000</f>
        <v>0</v>
      </c>
      <c r="E2310">
        <f t="shared" ref="E2310:E2373" si="73">SUMIF(A:A,A2310,D:D)</f>
        <v>510.76749999999998</v>
      </c>
    </row>
    <row r="2311" spans="1:5">
      <c r="A2311" s="164">
        <v>30301</v>
      </c>
      <c r="B2311" s="164" t="s">
        <v>229</v>
      </c>
      <c r="C2311" s="164" t="s">
        <v>251</v>
      </c>
      <c r="D2311">
        <f t="shared" si="72"/>
        <v>23.964500000000001</v>
      </c>
      <c r="E2311">
        <f t="shared" si="73"/>
        <v>510.76749999999998</v>
      </c>
    </row>
    <row r="2312" spans="1:5">
      <c r="A2312" s="164">
        <v>30301</v>
      </c>
      <c r="B2312" s="164" t="s">
        <v>229</v>
      </c>
      <c r="C2312" s="164" t="s">
        <v>252</v>
      </c>
      <c r="D2312">
        <f t="shared" si="72"/>
        <v>32.516300000000001</v>
      </c>
      <c r="E2312">
        <f t="shared" si="73"/>
        <v>510.76749999999998</v>
      </c>
    </row>
    <row r="2313" spans="1:5">
      <c r="A2313" s="164">
        <v>30301</v>
      </c>
      <c r="B2313" s="164" t="s">
        <v>229</v>
      </c>
      <c r="C2313" s="164" t="s">
        <v>1909</v>
      </c>
      <c r="D2313">
        <f t="shared" si="72"/>
        <v>0</v>
      </c>
      <c r="E2313">
        <f t="shared" si="73"/>
        <v>510.76749999999998</v>
      </c>
    </row>
    <row r="2314" spans="1:5">
      <c r="A2314" s="164">
        <v>30301</v>
      </c>
      <c r="B2314" s="164" t="s">
        <v>229</v>
      </c>
      <c r="C2314" s="164" t="s">
        <v>253</v>
      </c>
      <c r="D2314">
        <f t="shared" si="72"/>
        <v>0.05</v>
      </c>
      <c r="E2314">
        <f t="shared" si="73"/>
        <v>510.76749999999998</v>
      </c>
    </row>
    <row r="2315" spans="1:5">
      <c r="A2315" s="164">
        <v>30302</v>
      </c>
      <c r="B2315" s="164" t="s">
        <v>1774</v>
      </c>
      <c r="C2315" s="164" t="s">
        <v>2818</v>
      </c>
      <c r="D2315">
        <f t="shared" si="72"/>
        <v>0.4</v>
      </c>
      <c r="E2315">
        <f t="shared" si="73"/>
        <v>2361.8292529999999</v>
      </c>
    </row>
    <row r="2316" spans="1:5">
      <c r="A2316" s="164">
        <v>30302</v>
      </c>
      <c r="B2316" s="164" t="s">
        <v>1774</v>
      </c>
      <c r="C2316" s="164" t="s">
        <v>2705</v>
      </c>
      <c r="D2316">
        <f t="shared" si="72"/>
        <v>4.5</v>
      </c>
      <c r="E2316">
        <f t="shared" si="73"/>
        <v>2361.8292529999999</v>
      </c>
    </row>
    <row r="2317" spans="1:5">
      <c r="A2317" s="164">
        <v>30302</v>
      </c>
      <c r="B2317" s="164" t="s">
        <v>1774</v>
      </c>
      <c r="C2317" s="164" t="s">
        <v>254</v>
      </c>
      <c r="D2317">
        <f t="shared" si="72"/>
        <v>81.207599999999999</v>
      </c>
      <c r="E2317">
        <f t="shared" si="73"/>
        <v>2361.8292529999999</v>
      </c>
    </row>
    <row r="2318" spans="1:5">
      <c r="A2318" s="164">
        <v>30302</v>
      </c>
      <c r="B2318" s="164" t="s">
        <v>1774</v>
      </c>
      <c r="C2318" s="164" t="s">
        <v>255</v>
      </c>
      <c r="D2318">
        <f t="shared" si="72"/>
        <v>1.3655999999999999</v>
      </c>
      <c r="E2318">
        <f t="shared" si="73"/>
        <v>2361.8292529999999</v>
      </c>
    </row>
    <row r="2319" spans="1:5">
      <c r="A2319" s="164">
        <v>30302</v>
      </c>
      <c r="B2319" s="164" t="s">
        <v>1774</v>
      </c>
      <c r="C2319" s="164" t="s">
        <v>256</v>
      </c>
      <c r="D2319">
        <f t="shared" si="72"/>
        <v>1.7664</v>
      </c>
      <c r="E2319">
        <f t="shared" si="73"/>
        <v>2361.8292529999999</v>
      </c>
    </row>
    <row r="2320" spans="1:5">
      <c r="A2320" s="164">
        <v>30302</v>
      </c>
      <c r="B2320" s="164" t="s">
        <v>1774</v>
      </c>
      <c r="C2320" s="164" t="s">
        <v>257</v>
      </c>
      <c r="D2320">
        <f t="shared" si="72"/>
        <v>10.935600000000001</v>
      </c>
      <c r="E2320">
        <f t="shared" si="73"/>
        <v>2361.8292529999999</v>
      </c>
    </row>
    <row r="2321" spans="1:5">
      <c r="A2321" s="164">
        <v>30302</v>
      </c>
      <c r="B2321" s="164" t="s">
        <v>1774</v>
      </c>
      <c r="C2321" s="164" t="s">
        <v>258</v>
      </c>
      <c r="D2321">
        <f t="shared" si="72"/>
        <v>0.53759999999999997</v>
      </c>
      <c r="E2321">
        <f t="shared" si="73"/>
        <v>2361.8292529999999</v>
      </c>
    </row>
    <row r="2322" spans="1:5">
      <c r="A2322" s="164">
        <v>30302</v>
      </c>
      <c r="B2322" s="164" t="s">
        <v>1774</v>
      </c>
      <c r="C2322" s="164" t="s">
        <v>259</v>
      </c>
      <c r="D2322">
        <f t="shared" si="72"/>
        <v>5.37</v>
      </c>
      <c r="E2322">
        <f t="shared" si="73"/>
        <v>2361.8292529999999</v>
      </c>
    </row>
    <row r="2323" spans="1:5">
      <c r="A2323" s="164">
        <v>30302</v>
      </c>
      <c r="B2323" s="164" t="s">
        <v>1774</v>
      </c>
      <c r="C2323" s="164" t="s">
        <v>260</v>
      </c>
      <c r="D2323">
        <f t="shared" si="72"/>
        <v>17.1312</v>
      </c>
      <c r="E2323">
        <f t="shared" si="73"/>
        <v>2361.8292529999999</v>
      </c>
    </row>
    <row r="2324" spans="1:5">
      <c r="A2324" s="164">
        <v>30302</v>
      </c>
      <c r="B2324" s="164" t="s">
        <v>1774</v>
      </c>
      <c r="C2324" s="164" t="s">
        <v>2906</v>
      </c>
      <c r="D2324">
        <f t="shared" si="72"/>
        <v>2.88</v>
      </c>
      <c r="E2324">
        <f t="shared" si="73"/>
        <v>2361.8292529999999</v>
      </c>
    </row>
    <row r="2325" spans="1:5">
      <c r="A2325" s="164">
        <v>30302</v>
      </c>
      <c r="B2325" s="164" t="s">
        <v>1774</v>
      </c>
      <c r="C2325" s="164" t="s">
        <v>261</v>
      </c>
      <c r="D2325">
        <f t="shared" si="72"/>
        <v>1.4985999999999999</v>
      </c>
      <c r="E2325">
        <f t="shared" si="73"/>
        <v>2361.8292529999999</v>
      </c>
    </row>
    <row r="2326" spans="1:5">
      <c r="A2326" s="164">
        <v>30302</v>
      </c>
      <c r="B2326" s="164" t="s">
        <v>1774</v>
      </c>
      <c r="C2326" s="164" t="s">
        <v>262</v>
      </c>
      <c r="D2326">
        <f t="shared" si="72"/>
        <v>21.113199999999999</v>
      </c>
      <c r="E2326">
        <f t="shared" si="73"/>
        <v>2361.8292529999999</v>
      </c>
    </row>
    <row r="2327" spans="1:5">
      <c r="A2327" s="164">
        <v>30302</v>
      </c>
      <c r="B2327" s="164" t="s">
        <v>1774</v>
      </c>
      <c r="C2327" s="164" t="s">
        <v>1909</v>
      </c>
      <c r="D2327">
        <f t="shared" si="72"/>
        <v>0</v>
      </c>
      <c r="E2327">
        <f t="shared" si="73"/>
        <v>2361.8292529999999</v>
      </c>
    </row>
    <row r="2328" spans="1:5">
      <c r="A2328" s="164">
        <v>30302</v>
      </c>
      <c r="B2328" s="164" t="s">
        <v>1774</v>
      </c>
      <c r="C2328" s="164" t="s">
        <v>263</v>
      </c>
      <c r="D2328">
        <f t="shared" si="72"/>
        <v>0.17519999999999999</v>
      </c>
      <c r="E2328">
        <f t="shared" si="73"/>
        <v>2361.8292529999999</v>
      </c>
    </row>
    <row r="2329" spans="1:5">
      <c r="A2329" s="164">
        <v>30302</v>
      </c>
      <c r="B2329" s="164" t="s">
        <v>1774</v>
      </c>
      <c r="C2329" s="164" t="s">
        <v>264</v>
      </c>
      <c r="D2329">
        <f t="shared" si="72"/>
        <v>4.0704000000000002</v>
      </c>
      <c r="E2329">
        <f t="shared" si="73"/>
        <v>2361.8292529999999</v>
      </c>
    </row>
    <row r="2330" spans="1:5">
      <c r="A2330" s="164">
        <v>30302</v>
      </c>
      <c r="B2330" s="164" t="s">
        <v>1774</v>
      </c>
      <c r="C2330" s="164" t="s">
        <v>265</v>
      </c>
      <c r="D2330">
        <f t="shared" si="72"/>
        <v>1.2432000000000001</v>
      </c>
      <c r="E2330">
        <f t="shared" si="73"/>
        <v>2361.8292529999999</v>
      </c>
    </row>
    <row r="2331" spans="1:5">
      <c r="A2331" s="164">
        <v>30302</v>
      </c>
      <c r="B2331" s="164" t="s">
        <v>1774</v>
      </c>
      <c r="C2331" s="164" t="s">
        <v>107</v>
      </c>
      <c r="D2331">
        <f t="shared" si="72"/>
        <v>2.016</v>
      </c>
      <c r="E2331">
        <f t="shared" si="73"/>
        <v>2361.8292529999999</v>
      </c>
    </row>
    <row r="2332" spans="1:5">
      <c r="A2332" s="164">
        <v>30302</v>
      </c>
      <c r="B2332" s="164" t="s">
        <v>1774</v>
      </c>
      <c r="C2332" s="164" t="s">
        <v>266</v>
      </c>
      <c r="D2332">
        <f t="shared" si="72"/>
        <v>0.94679999999999997</v>
      </c>
      <c r="E2332">
        <f t="shared" si="73"/>
        <v>2361.8292529999999</v>
      </c>
    </row>
    <row r="2333" spans="1:5">
      <c r="A2333" s="164">
        <v>30302</v>
      </c>
      <c r="B2333" s="164" t="s">
        <v>1774</v>
      </c>
      <c r="C2333" s="164" t="s">
        <v>267</v>
      </c>
      <c r="D2333">
        <f t="shared" si="72"/>
        <v>26.056799999999999</v>
      </c>
      <c r="E2333">
        <f t="shared" si="73"/>
        <v>2361.8292529999999</v>
      </c>
    </row>
    <row r="2334" spans="1:5">
      <c r="A2334" s="164">
        <v>30302</v>
      </c>
      <c r="B2334" s="164" t="s">
        <v>1774</v>
      </c>
      <c r="C2334" s="164" t="s">
        <v>268</v>
      </c>
      <c r="D2334">
        <f t="shared" si="72"/>
        <v>46.142400000000002</v>
      </c>
      <c r="E2334">
        <f t="shared" si="73"/>
        <v>2361.8292529999999</v>
      </c>
    </row>
    <row r="2335" spans="1:5">
      <c r="A2335" s="164">
        <v>30302</v>
      </c>
      <c r="B2335" s="164" t="s">
        <v>1774</v>
      </c>
      <c r="C2335" s="164" t="s">
        <v>269</v>
      </c>
      <c r="D2335">
        <f t="shared" si="72"/>
        <v>1.82</v>
      </c>
      <c r="E2335">
        <f t="shared" si="73"/>
        <v>2361.8292529999999</v>
      </c>
    </row>
    <row r="2336" spans="1:5">
      <c r="A2336" s="164">
        <v>30302</v>
      </c>
      <c r="B2336" s="164" t="s">
        <v>1774</v>
      </c>
      <c r="C2336" s="164" t="s">
        <v>270</v>
      </c>
      <c r="D2336">
        <f t="shared" si="72"/>
        <v>72.407899999999998</v>
      </c>
      <c r="E2336">
        <f t="shared" si="73"/>
        <v>2361.8292529999999</v>
      </c>
    </row>
    <row r="2337" spans="1:5">
      <c r="A2337" s="164">
        <v>30302</v>
      </c>
      <c r="B2337" s="164" t="s">
        <v>1774</v>
      </c>
      <c r="C2337" s="164" t="s">
        <v>1909</v>
      </c>
      <c r="D2337">
        <f t="shared" si="72"/>
        <v>0</v>
      </c>
      <c r="E2337">
        <f t="shared" si="73"/>
        <v>2361.8292529999999</v>
      </c>
    </row>
    <row r="2338" spans="1:5">
      <c r="A2338" s="164">
        <v>30302</v>
      </c>
      <c r="B2338" s="164" t="s">
        <v>1774</v>
      </c>
      <c r="C2338" s="164" t="s">
        <v>271</v>
      </c>
      <c r="D2338">
        <f t="shared" si="72"/>
        <v>25.828800000000001</v>
      </c>
      <c r="E2338">
        <f t="shared" si="73"/>
        <v>2361.8292529999999</v>
      </c>
    </row>
    <row r="2339" spans="1:5">
      <c r="A2339" s="164">
        <v>30302</v>
      </c>
      <c r="B2339" s="164" t="s">
        <v>1774</v>
      </c>
      <c r="C2339" s="164" t="s">
        <v>272</v>
      </c>
      <c r="D2339">
        <f t="shared" si="72"/>
        <v>8.5907999999999998</v>
      </c>
      <c r="E2339">
        <f t="shared" si="73"/>
        <v>2361.8292529999999</v>
      </c>
    </row>
    <row r="2340" spans="1:5">
      <c r="A2340" s="164">
        <v>30302</v>
      </c>
      <c r="B2340" s="164" t="s">
        <v>1774</v>
      </c>
      <c r="C2340" s="164" t="s">
        <v>273</v>
      </c>
      <c r="D2340">
        <f t="shared" si="72"/>
        <v>0.68279999999999996</v>
      </c>
      <c r="E2340">
        <f t="shared" si="73"/>
        <v>2361.8292529999999</v>
      </c>
    </row>
    <row r="2341" spans="1:5">
      <c r="A2341" s="164">
        <v>30302</v>
      </c>
      <c r="B2341" s="164" t="s">
        <v>1774</v>
      </c>
      <c r="C2341" s="164" t="s">
        <v>274</v>
      </c>
      <c r="D2341">
        <f t="shared" si="72"/>
        <v>12.2272</v>
      </c>
      <c r="E2341">
        <f t="shared" si="73"/>
        <v>2361.8292529999999</v>
      </c>
    </row>
    <row r="2342" spans="1:5">
      <c r="A2342" s="164">
        <v>30302</v>
      </c>
      <c r="B2342" s="164" t="s">
        <v>1774</v>
      </c>
      <c r="C2342" s="164" t="s">
        <v>275</v>
      </c>
      <c r="D2342">
        <f t="shared" si="72"/>
        <v>1.6128</v>
      </c>
      <c r="E2342">
        <f t="shared" si="73"/>
        <v>2361.8292529999999</v>
      </c>
    </row>
    <row r="2343" spans="1:5">
      <c r="A2343" s="164">
        <v>30302</v>
      </c>
      <c r="B2343" s="164" t="s">
        <v>1774</v>
      </c>
      <c r="C2343" s="164" t="s">
        <v>276</v>
      </c>
      <c r="D2343">
        <f t="shared" si="72"/>
        <v>23.113199999999999</v>
      </c>
      <c r="E2343">
        <f t="shared" si="73"/>
        <v>2361.8292529999999</v>
      </c>
    </row>
    <row r="2344" spans="1:5">
      <c r="A2344" s="164">
        <v>30302</v>
      </c>
      <c r="B2344" s="164" t="s">
        <v>1774</v>
      </c>
      <c r="C2344" s="164" t="s">
        <v>277</v>
      </c>
      <c r="D2344">
        <f t="shared" si="72"/>
        <v>2.4443999999999999</v>
      </c>
      <c r="E2344">
        <f t="shared" si="73"/>
        <v>2361.8292529999999</v>
      </c>
    </row>
    <row r="2345" spans="1:5">
      <c r="A2345" s="164">
        <v>30302</v>
      </c>
      <c r="B2345" s="164" t="s">
        <v>1774</v>
      </c>
      <c r="C2345" s="164" t="s">
        <v>278</v>
      </c>
      <c r="D2345">
        <f t="shared" si="72"/>
        <v>71.103700000000003</v>
      </c>
      <c r="E2345">
        <f t="shared" si="73"/>
        <v>2361.8292529999999</v>
      </c>
    </row>
    <row r="2346" spans="1:5">
      <c r="A2346" s="164">
        <v>30302</v>
      </c>
      <c r="B2346" s="164" t="s">
        <v>1774</v>
      </c>
      <c r="C2346" s="164" t="s">
        <v>279</v>
      </c>
      <c r="D2346">
        <f t="shared" si="72"/>
        <v>25.993200000000002</v>
      </c>
      <c r="E2346">
        <f t="shared" si="73"/>
        <v>2361.8292529999999</v>
      </c>
    </row>
    <row r="2347" spans="1:5">
      <c r="A2347" s="164">
        <v>30302</v>
      </c>
      <c r="B2347" s="164" t="s">
        <v>1774</v>
      </c>
      <c r="C2347" s="164" t="s">
        <v>1909</v>
      </c>
      <c r="D2347">
        <f t="shared" si="72"/>
        <v>0</v>
      </c>
      <c r="E2347">
        <f t="shared" si="73"/>
        <v>2361.8292529999999</v>
      </c>
    </row>
    <row r="2348" spans="1:5">
      <c r="A2348" s="164">
        <v>30302</v>
      </c>
      <c r="B2348" s="164" t="s">
        <v>1774</v>
      </c>
      <c r="C2348" s="164" t="s">
        <v>280</v>
      </c>
      <c r="D2348">
        <f t="shared" si="72"/>
        <v>38.0002</v>
      </c>
      <c r="E2348">
        <f t="shared" si="73"/>
        <v>2361.8292529999999</v>
      </c>
    </row>
    <row r="2349" spans="1:5">
      <c r="A2349" s="164">
        <v>30302</v>
      </c>
      <c r="B2349" s="164" t="s">
        <v>1774</v>
      </c>
      <c r="C2349" s="164" t="s">
        <v>281</v>
      </c>
      <c r="D2349">
        <f t="shared" si="72"/>
        <v>3.75</v>
      </c>
      <c r="E2349">
        <f t="shared" si="73"/>
        <v>2361.8292529999999</v>
      </c>
    </row>
    <row r="2350" spans="1:5">
      <c r="A2350" s="164">
        <v>30302</v>
      </c>
      <c r="B2350" s="164" t="s">
        <v>1774</v>
      </c>
      <c r="C2350" s="164" t="s">
        <v>282</v>
      </c>
      <c r="D2350">
        <f t="shared" si="72"/>
        <v>95.937792000000002</v>
      </c>
      <c r="E2350">
        <f t="shared" si="73"/>
        <v>2361.8292529999999</v>
      </c>
    </row>
    <row r="2351" spans="1:5">
      <c r="A2351" s="164">
        <v>30302</v>
      </c>
      <c r="B2351" s="164" t="s">
        <v>1774</v>
      </c>
      <c r="C2351" s="164" t="s">
        <v>283</v>
      </c>
      <c r="D2351">
        <f t="shared" si="72"/>
        <v>35.901600000000002</v>
      </c>
      <c r="E2351">
        <f t="shared" si="73"/>
        <v>2361.8292529999999</v>
      </c>
    </row>
    <row r="2352" spans="1:5">
      <c r="A2352" s="164">
        <v>30302</v>
      </c>
      <c r="B2352" s="164" t="s">
        <v>1774</v>
      </c>
      <c r="C2352" s="164" t="s">
        <v>284</v>
      </c>
      <c r="D2352">
        <f t="shared" si="72"/>
        <v>0.49919999999999998</v>
      </c>
      <c r="E2352">
        <f t="shared" si="73"/>
        <v>2361.8292529999999</v>
      </c>
    </row>
    <row r="2353" spans="1:5">
      <c r="A2353" s="164">
        <v>30302</v>
      </c>
      <c r="B2353" s="164" t="s">
        <v>1774</v>
      </c>
      <c r="C2353" s="164" t="s">
        <v>1909</v>
      </c>
      <c r="D2353">
        <f t="shared" si="72"/>
        <v>0</v>
      </c>
      <c r="E2353">
        <f t="shared" si="73"/>
        <v>2361.8292529999999</v>
      </c>
    </row>
    <row r="2354" spans="1:5">
      <c r="A2354" s="164">
        <v>30302</v>
      </c>
      <c r="B2354" s="164" t="s">
        <v>1774</v>
      </c>
      <c r="C2354" s="164" t="s">
        <v>285</v>
      </c>
      <c r="D2354">
        <f t="shared" si="72"/>
        <v>70.609200000000001</v>
      </c>
      <c r="E2354">
        <f t="shared" si="73"/>
        <v>2361.8292529999999</v>
      </c>
    </row>
    <row r="2355" spans="1:5">
      <c r="A2355" s="164">
        <v>30302</v>
      </c>
      <c r="B2355" s="164" t="s">
        <v>1774</v>
      </c>
      <c r="C2355" s="164" t="s">
        <v>286</v>
      </c>
      <c r="D2355">
        <f t="shared" si="72"/>
        <v>192.28</v>
      </c>
      <c r="E2355">
        <f t="shared" si="73"/>
        <v>2361.8292529999999</v>
      </c>
    </row>
    <row r="2356" spans="1:5">
      <c r="A2356" s="164">
        <v>30302</v>
      </c>
      <c r="B2356" s="164" t="s">
        <v>1774</v>
      </c>
      <c r="C2356" s="164" t="s">
        <v>287</v>
      </c>
      <c r="D2356">
        <f t="shared" si="72"/>
        <v>27.474</v>
      </c>
      <c r="E2356">
        <f t="shared" si="73"/>
        <v>2361.8292529999999</v>
      </c>
    </row>
    <row r="2357" spans="1:5">
      <c r="A2357" s="164">
        <v>30302</v>
      </c>
      <c r="B2357" s="164" t="s">
        <v>1774</v>
      </c>
      <c r="C2357" s="164" t="s">
        <v>288</v>
      </c>
      <c r="D2357">
        <f t="shared" si="72"/>
        <v>35.5608</v>
      </c>
      <c r="E2357">
        <f t="shared" si="73"/>
        <v>2361.8292529999999</v>
      </c>
    </row>
    <row r="2358" spans="1:5">
      <c r="A2358" s="164">
        <v>30302</v>
      </c>
      <c r="B2358" s="164" t="s">
        <v>1774</v>
      </c>
      <c r="C2358" s="164" t="s">
        <v>289</v>
      </c>
      <c r="D2358">
        <f t="shared" si="72"/>
        <v>0.46079999999999999</v>
      </c>
      <c r="E2358">
        <f t="shared" si="73"/>
        <v>2361.8292529999999</v>
      </c>
    </row>
    <row r="2359" spans="1:5">
      <c r="A2359" s="164">
        <v>30302</v>
      </c>
      <c r="B2359" s="164" t="s">
        <v>1774</v>
      </c>
      <c r="C2359" s="164" t="s">
        <v>290</v>
      </c>
      <c r="D2359">
        <f t="shared" si="72"/>
        <v>7.2072000000000003</v>
      </c>
      <c r="E2359">
        <f t="shared" si="73"/>
        <v>2361.8292529999999</v>
      </c>
    </row>
    <row r="2360" spans="1:5">
      <c r="A2360" s="164">
        <v>30302</v>
      </c>
      <c r="B2360" s="164" t="s">
        <v>1774</v>
      </c>
      <c r="C2360" s="164" t="s">
        <v>291</v>
      </c>
      <c r="D2360">
        <f t="shared" si="72"/>
        <v>0.15359999999999999</v>
      </c>
      <c r="E2360">
        <f t="shared" si="73"/>
        <v>2361.8292529999999</v>
      </c>
    </row>
    <row r="2361" spans="1:5">
      <c r="A2361" s="164">
        <v>30302</v>
      </c>
      <c r="B2361" s="164" t="s">
        <v>1774</v>
      </c>
      <c r="C2361" s="164" t="s">
        <v>2909</v>
      </c>
      <c r="D2361">
        <f t="shared" si="72"/>
        <v>1.08</v>
      </c>
      <c r="E2361">
        <f t="shared" si="73"/>
        <v>2361.8292529999999</v>
      </c>
    </row>
    <row r="2362" spans="1:5">
      <c r="A2362" s="164">
        <v>30302</v>
      </c>
      <c r="B2362" s="164" t="s">
        <v>1774</v>
      </c>
      <c r="C2362" s="164" t="s">
        <v>292</v>
      </c>
      <c r="D2362">
        <f t="shared" si="72"/>
        <v>14.532</v>
      </c>
      <c r="E2362">
        <f t="shared" si="73"/>
        <v>2361.8292529999999</v>
      </c>
    </row>
    <row r="2363" spans="1:5">
      <c r="A2363" s="164">
        <v>30302</v>
      </c>
      <c r="B2363" s="164" t="s">
        <v>1774</v>
      </c>
      <c r="C2363" s="164" t="s">
        <v>293</v>
      </c>
      <c r="D2363">
        <f t="shared" si="72"/>
        <v>9.5835000000000008</v>
      </c>
      <c r="E2363">
        <f t="shared" si="73"/>
        <v>2361.8292529999999</v>
      </c>
    </row>
    <row r="2364" spans="1:5">
      <c r="A2364" s="164">
        <v>30302</v>
      </c>
      <c r="B2364" s="164" t="s">
        <v>1774</v>
      </c>
      <c r="C2364" s="164" t="s">
        <v>294</v>
      </c>
      <c r="D2364">
        <f t="shared" si="72"/>
        <v>13.661799999999999</v>
      </c>
      <c r="E2364">
        <f t="shared" si="73"/>
        <v>2361.8292529999999</v>
      </c>
    </row>
    <row r="2365" spans="1:5">
      <c r="A2365" s="164">
        <v>30302</v>
      </c>
      <c r="B2365" s="164" t="s">
        <v>1774</v>
      </c>
      <c r="C2365" s="164" t="s">
        <v>295</v>
      </c>
      <c r="D2365">
        <f t="shared" si="72"/>
        <v>43.459200000000003</v>
      </c>
      <c r="E2365">
        <f t="shared" si="73"/>
        <v>2361.8292529999999</v>
      </c>
    </row>
    <row r="2366" spans="1:5">
      <c r="A2366" s="164">
        <v>30302</v>
      </c>
      <c r="B2366" s="164" t="s">
        <v>1774</v>
      </c>
      <c r="C2366" s="164" t="s">
        <v>296</v>
      </c>
      <c r="D2366">
        <f t="shared" si="72"/>
        <v>1.6512</v>
      </c>
      <c r="E2366">
        <f t="shared" si="73"/>
        <v>2361.8292529999999</v>
      </c>
    </row>
    <row r="2367" spans="1:5">
      <c r="A2367" s="164">
        <v>30302</v>
      </c>
      <c r="B2367" s="164" t="s">
        <v>1774</v>
      </c>
      <c r="C2367" s="164" t="s">
        <v>297</v>
      </c>
      <c r="D2367">
        <f t="shared" si="72"/>
        <v>0.1168</v>
      </c>
      <c r="E2367">
        <f t="shared" si="73"/>
        <v>2361.8292529999999</v>
      </c>
    </row>
    <row r="2368" spans="1:5">
      <c r="A2368" s="164">
        <v>30302</v>
      </c>
      <c r="B2368" s="164" t="s">
        <v>1774</v>
      </c>
      <c r="C2368" s="164" t="s">
        <v>298</v>
      </c>
      <c r="D2368">
        <f t="shared" si="72"/>
        <v>17.734500000000001</v>
      </c>
      <c r="E2368">
        <f t="shared" si="73"/>
        <v>2361.8292529999999</v>
      </c>
    </row>
    <row r="2369" spans="1:5">
      <c r="A2369" s="164">
        <v>30302</v>
      </c>
      <c r="B2369" s="164" t="s">
        <v>1774</v>
      </c>
      <c r="C2369" s="164" t="s">
        <v>299</v>
      </c>
      <c r="D2369">
        <f t="shared" si="72"/>
        <v>5.2327000000000004</v>
      </c>
      <c r="E2369">
        <f t="shared" si="73"/>
        <v>2361.8292529999999</v>
      </c>
    </row>
    <row r="2370" spans="1:5">
      <c r="A2370" s="164">
        <v>30302</v>
      </c>
      <c r="B2370" s="164" t="s">
        <v>1774</v>
      </c>
      <c r="C2370" s="164" t="s">
        <v>300</v>
      </c>
      <c r="D2370">
        <f t="shared" si="72"/>
        <v>16.5456</v>
      </c>
      <c r="E2370">
        <f t="shared" si="73"/>
        <v>2361.8292529999999</v>
      </c>
    </row>
    <row r="2371" spans="1:5">
      <c r="A2371" s="164">
        <v>30302</v>
      </c>
      <c r="B2371" s="164" t="s">
        <v>1774</v>
      </c>
      <c r="C2371" s="164" t="s">
        <v>301</v>
      </c>
      <c r="D2371">
        <f t="shared" si="72"/>
        <v>35.270400000000002</v>
      </c>
      <c r="E2371">
        <f t="shared" si="73"/>
        <v>2361.8292529999999</v>
      </c>
    </row>
    <row r="2372" spans="1:5">
      <c r="A2372" s="164">
        <v>30302</v>
      </c>
      <c r="B2372" s="164" t="s">
        <v>1774</v>
      </c>
      <c r="C2372" s="164" t="s">
        <v>1909</v>
      </c>
      <c r="D2372">
        <f t="shared" si="72"/>
        <v>0</v>
      </c>
      <c r="E2372">
        <f t="shared" si="73"/>
        <v>2361.8292529999999</v>
      </c>
    </row>
    <row r="2373" spans="1:5">
      <c r="A2373" s="164">
        <v>30302</v>
      </c>
      <c r="B2373" s="164" t="s">
        <v>1774</v>
      </c>
      <c r="C2373" s="164" t="s">
        <v>302</v>
      </c>
      <c r="D2373">
        <f t="shared" si="72"/>
        <v>28.3584</v>
      </c>
      <c r="E2373">
        <f t="shared" si="73"/>
        <v>2361.8292529999999</v>
      </c>
    </row>
    <row r="2374" spans="1:5">
      <c r="A2374" s="164">
        <v>30302</v>
      </c>
      <c r="B2374" s="164" t="s">
        <v>1774</v>
      </c>
      <c r="C2374" s="164" t="s">
        <v>303</v>
      </c>
      <c r="D2374">
        <f t="shared" ref="D2374:D2437" si="74">C2374/10000</f>
        <v>0.34560000000000002</v>
      </c>
      <c r="E2374">
        <f t="shared" ref="E2374:E2437" si="75">SUMIF(A:A,A2374,D:D)</f>
        <v>2361.8292529999999</v>
      </c>
    </row>
    <row r="2375" spans="1:5">
      <c r="A2375" s="164">
        <v>30302</v>
      </c>
      <c r="B2375" s="164" t="s">
        <v>1774</v>
      </c>
      <c r="C2375" s="164" t="s">
        <v>60</v>
      </c>
      <c r="D2375">
        <f t="shared" si="74"/>
        <v>1.008</v>
      </c>
      <c r="E2375">
        <f t="shared" si="75"/>
        <v>2361.8292529999999</v>
      </c>
    </row>
    <row r="2376" spans="1:5">
      <c r="A2376" s="164">
        <v>30302</v>
      </c>
      <c r="B2376" s="164" t="s">
        <v>1774</v>
      </c>
      <c r="C2376" s="164" t="s">
        <v>304</v>
      </c>
      <c r="D2376">
        <f t="shared" si="74"/>
        <v>2.8092000000000001</v>
      </c>
      <c r="E2376">
        <f t="shared" si="75"/>
        <v>2361.8292529999999</v>
      </c>
    </row>
    <row r="2377" spans="1:5">
      <c r="A2377" s="164">
        <v>30302</v>
      </c>
      <c r="B2377" s="164" t="s">
        <v>1774</v>
      </c>
      <c r="C2377" s="164" t="s">
        <v>305</v>
      </c>
      <c r="D2377">
        <f t="shared" si="74"/>
        <v>0.156</v>
      </c>
      <c r="E2377">
        <f t="shared" si="75"/>
        <v>2361.8292529999999</v>
      </c>
    </row>
    <row r="2378" spans="1:5">
      <c r="A2378" s="164">
        <v>30302</v>
      </c>
      <c r="B2378" s="164" t="s">
        <v>1774</v>
      </c>
      <c r="C2378" s="164" t="s">
        <v>306</v>
      </c>
      <c r="D2378">
        <f t="shared" si="74"/>
        <v>5.8247999999999998</v>
      </c>
      <c r="E2378">
        <f t="shared" si="75"/>
        <v>2361.8292529999999</v>
      </c>
    </row>
    <row r="2379" spans="1:5">
      <c r="A2379" s="164">
        <v>30302</v>
      </c>
      <c r="B2379" s="164" t="s">
        <v>1774</v>
      </c>
      <c r="C2379" s="164" t="s">
        <v>307</v>
      </c>
      <c r="D2379">
        <f t="shared" si="74"/>
        <v>29.5092</v>
      </c>
      <c r="E2379">
        <f t="shared" si="75"/>
        <v>2361.8292529999999</v>
      </c>
    </row>
    <row r="2380" spans="1:5">
      <c r="A2380" s="164">
        <v>30302</v>
      </c>
      <c r="B2380" s="164" t="s">
        <v>1774</v>
      </c>
      <c r="C2380" s="164" t="s">
        <v>308</v>
      </c>
      <c r="D2380">
        <f t="shared" si="74"/>
        <v>1.9092</v>
      </c>
      <c r="E2380">
        <f t="shared" si="75"/>
        <v>2361.8292529999999</v>
      </c>
    </row>
    <row r="2381" spans="1:5">
      <c r="A2381" s="164">
        <v>30302</v>
      </c>
      <c r="B2381" s="164" t="s">
        <v>1774</v>
      </c>
      <c r="C2381" s="164" t="s">
        <v>309</v>
      </c>
      <c r="D2381">
        <f t="shared" si="74"/>
        <v>0.26879999999999998</v>
      </c>
      <c r="E2381">
        <f t="shared" si="75"/>
        <v>2361.8292529999999</v>
      </c>
    </row>
    <row r="2382" spans="1:5">
      <c r="A2382" s="164">
        <v>30302</v>
      </c>
      <c r="B2382" s="164" t="s">
        <v>1774</v>
      </c>
      <c r="C2382" s="164" t="s">
        <v>310</v>
      </c>
      <c r="D2382">
        <f t="shared" si="74"/>
        <v>64.973799999999997</v>
      </c>
      <c r="E2382">
        <f t="shared" si="75"/>
        <v>2361.8292529999999</v>
      </c>
    </row>
    <row r="2383" spans="1:5">
      <c r="A2383" s="164">
        <v>30302</v>
      </c>
      <c r="B2383" s="164" t="s">
        <v>1774</v>
      </c>
      <c r="C2383" s="164" t="s">
        <v>311</v>
      </c>
      <c r="D2383">
        <f t="shared" si="74"/>
        <v>79.414699999999996</v>
      </c>
      <c r="E2383">
        <f t="shared" si="75"/>
        <v>2361.8292529999999</v>
      </c>
    </row>
    <row r="2384" spans="1:5">
      <c r="A2384" s="164">
        <v>30302</v>
      </c>
      <c r="B2384" s="164" t="s">
        <v>1774</v>
      </c>
      <c r="C2384" s="164" t="s">
        <v>312</v>
      </c>
      <c r="D2384">
        <f t="shared" si="74"/>
        <v>7.6832000000000003</v>
      </c>
      <c r="E2384">
        <f t="shared" si="75"/>
        <v>2361.8292529999999</v>
      </c>
    </row>
    <row r="2385" spans="1:5">
      <c r="A2385" s="164">
        <v>30302</v>
      </c>
      <c r="B2385" s="164" t="s">
        <v>1774</v>
      </c>
      <c r="C2385" s="164" t="s">
        <v>313</v>
      </c>
      <c r="D2385">
        <f t="shared" si="74"/>
        <v>47.080399999999997</v>
      </c>
      <c r="E2385">
        <f t="shared" si="75"/>
        <v>2361.8292529999999</v>
      </c>
    </row>
    <row r="2386" spans="1:5">
      <c r="A2386" s="164">
        <v>30302</v>
      </c>
      <c r="B2386" s="164" t="s">
        <v>1774</v>
      </c>
      <c r="C2386" s="164" t="s">
        <v>314</v>
      </c>
      <c r="D2386">
        <f t="shared" si="74"/>
        <v>0.23039999999999999</v>
      </c>
      <c r="E2386">
        <f t="shared" si="75"/>
        <v>2361.8292529999999</v>
      </c>
    </row>
    <row r="2387" spans="1:5">
      <c r="A2387" s="164">
        <v>30302</v>
      </c>
      <c r="B2387" s="164" t="s">
        <v>1774</v>
      </c>
      <c r="C2387" s="164" t="s">
        <v>315</v>
      </c>
      <c r="D2387">
        <f t="shared" si="74"/>
        <v>2.19</v>
      </c>
      <c r="E2387">
        <f t="shared" si="75"/>
        <v>2361.8292529999999</v>
      </c>
    </row>
    <row r="2388" spans="1:5">
      <c r="A2388" s="164">
        <v>30302</v>
      </c>
      <c r="B2388" s="164" t="s">
        <v>1774</v>
      </c>
      <c r="C2388" s="164" t="s">
        <v>316</v>
      </c>
      <c r="D2388">
        <f t="shared" si="74"/>
        <v>20.501999999999999</v>
      </c>
      <c r="E2388">
        <f t="shared" si="75"/>
        <v>2361.8292529999999</v>
      </c>
    </row>
    <row r="2389" spans="1:5">
      <c r="A2389" s="164">
        <v>30302</v>
      </c>
      <c r="B2389" s="164" t="s">
        <v>1774</v>
      </c>
      <c r="C2389" s="164" t="s">
        <v>317</v>
      </c>
      <c r="D2389">
        <f t="shared" si="74"/>
        <v>6.6873839999999998</v>
      </c>
      <c r="E2389">
        <f t="shared" si="75"/>
        <v>2361.8292529999999</v>
      </c>
    </row>
    <row r="2390" spans="1:5">
      <c r="A2390" s="164">
        <v>30302</v>
      </c>
      <c r="B2390" s="164" t="s">
        <v>1774</v>
      </c>
      <c r="C2390" s="164" t="s">
        <v>318</v>
      </c>
      <c r="D2390">
        <f t="shared" si="74"/>
        <v>0.8448</v>
      </c>
      <c r="E2390">
        <f t="shared" si="75"/>
        <v>2361.8292529999999</v>
      </c>
    </row>
    <row r="2391" spans="1:5">
      <c r="A2391" s="164">
        <v>30302</v>
      </c>
      <c r="B2391" s="164" t="s">
        <v>1774</v>
      </c>
      <c r="C2391" s="164" t="s">
        <v>319</v>
      </c>
      <c r="D2391">
        <f t="shared" si="74"/>
        <v>0.72240000000000004</v>
      </c>
      <c r="E2391">
        <f t="shared" si="75"/>
        <v>2361.8292529999999</v>
      </c>
    </row>
    <row r="2392" spans="1:5">
      <c r="A2392" s="164">
        <v>30302</v>
      </c>
      <c r="B2392" s="164" t="s">
        <v>1774</v>
      </c>
      <c r="C2392" s="164" t="s">
        <v>320</v>
      </c>
      <c r="D2392">
        <f t="shared" si="74"/>
        <v>89.061599999999999</v>
      </c>
      <c r="E2392">
        <f t="shared" si="75"/>
        <v>2361.8292529999999</v>
      </c>
    </row>
    <row r="2393" spans="1:5">
      <c r="A2393" s="164">
        <v>30302</v>
      </c>
      <c r="B2393" s="164" t="s">
        <v>1774</v>
      </c>
      <c r="C2393" s="164" t="s">
        <v>321</v>
      </c>
      <c r="D2393">
        <f t="shared" si="74"/>
        <v>2.92</v>
      </c>
      <c r="E2393">
        <f t="shared" si="75"/>
        <v>2361.8292529999999</v>
      </c>
    </row>
    <row r="2394" spans="1:5">
      <c r="A2394" s="164">
        <v>30302</v>
      </c>
      <c r="B2394" s="164" t="s">
        <v>1774</v>
      </c>
      <c r="C2394" s="164" t="s">
        <v>322</v>
      </c>
      <c r="D2394">
        <f t="shared" si="74"/>
        <v>19.321000000000002</v>
      </c>
      <c r="E2394">
        <f t="shared" si="75"/>
        <v>2361.8292529999999</v>
      </c>
    </row>
    <row r="2395" spans="1:5">
      <c r="A2395" s="164">
        <v>30302</v>
      </c>
      <c r="B2395" s="164" t="s">
        <v>1774</v>
      </c>
      <c r="C2395" s="164" t="s">
        <v>323</v>
      </c>
      <c r="D2395">
        <f t="shared" si="74"/>
        <v>43.8324</v>
      </c>
      <c r="E2395">
        <f t="shared" si="75"/>
        <v>2361.8292529999999</v>
      </c>
    </row>
    <row r="2396" spans="1:5">
      <c r="A2396" s="164">
        <v>30302</v>
      </c>
      <c r="B2396" s="164" t="s">
        <v>1774</v>
      </c>
      <c r="C2396" s="164" t="s">
        <v>324</v>
      </c>
      <c r="D2396">
        <f t="shared" si="74"/>
        <v>17.054400000000001</v>
      </c>
      <c r="E2396">
        <f t="shared" si="75"/>
        <v>2361.8292529999999</v>
      </c>
    </row>
    <row r="2397" spans="1:5">
      <c r="A2397" s="164">
        <v>30302</v>
      </c>
      <c r="B2397" s="164" t="s">
        <v>1774</v>
      </c>
      <c r="C2397" s="164" t="s">
        <v>325</v>
      </c>
      <c r="D2397">
        <f t="shared" si="74"/>
        <v>24.740300000000001</v>
      </c>
      <c r="E2397">
        <f t="shared" si="75"/>
        <v>2361.8292529999999</v>
      </c>
    </row>
    <row r="2398" spans="1:5">
      <c r="A2398" s="164">
        <v>30302</v>
      </c>
      <c r="B2398" s="164" t="s">
        <v>1774</v>
      </c>
      <c r="C2398" s="164" t="s">
        <v>326</v>
      </c>
      <c r="D2398">
        <f t="shared" si="74"/>
        <v>34.341900000000003</v>
      </c>
      <c r="E2398">
        <f t="shared" si="75"/>
        <v>2361.8292529999999</v>
      </c>
    </row>
    <row r="2399" spans="1:5">
      <c r="A2399" s="164">
        <v>30302</v>
      </c>
      <c r="B2399" s="164" t="s">
        <v>1774</v>
      </c>
      <c r="C2399" s="164" t="s">
        <v>327</v>
      </c>
      <c r="D2399">
        <f t="shared" si="74"/>
        <v>89.965500000000006</v>
      </c>
      <c r="E2399">
        <f t="shared" si="75"/>
        <v>2361.8292529999999</v>
      </c>
    </row>
    <row r="2400" spans="1:5">
      <c r="A2400" s="164">
        <v>30302</v>
      </c>
      <c r="B2400" s="164" t="s">
        <v>1774</v>
      </c>
      <c r="C2400" s="164" t="s">
        <v>328</v>
      </c>
      <c r="D2400">
        <f t="shared" si="74"/>
        <v>1.1903999999999999</v>
      </c>
      <c r="E2400">
        <f t="shared" si="75"/>
        <v>2361.8292529999999</v>
      </c>
    </row>
    <row r="2401" spans="1:5">
      <c r="A2401" s="164">
        <v>30302</v>
      </c>
      <c r="B2401" s="164" t="s">
        <v>1774</v>
      </c>
      <c r="C2401" s="164" t="s">
        <v>2833</v>
      </c>
      <c r="D2401">
        <f t="shared" si="74"/>
        <v>0.3</v>
      </c>
      <c r="E2401">
        <f t="shared" si="75"/>
        <v>2361.8292529999999</v>
      </c>
    </row>
    <row r="2402" spans="1:5">
      <c r="A2402" s="164">
        <v>30302</v>
      </c>
      <c r="B2402" s="164" t="s">
        <v>1774</v>
      </c>
      <c r="C2402" s="164" t="s">
        <v>329</v>
      </c>
      <c r="D2402">
        <f t="shared" si="74"/>
        <v>1.9019999999999999</v>
      </c>
      <c r="E2402">
        <f t="shared" si="75"/>
        <v>2361.8292529999999</v>
      </c>
    </row>
    <row r="2403" spans="1:5">
      <c r="A2403" s="164">
        <v>30302</v>
      </c>
      <c r="B2403" s="164" t="s">
        <v>1774</v>
      </c>
      <c r="C2403" s="164" t="s">
        <v>330</v>
      </c>
      <c r="D2403">
        <f t="shared" si="74"/>
        <v>9.96312</v>
      </c>
      <c r="E2403">
        <f t="shared" si="75"/>
        <v>2361.8292529999999</v>
      </c>
    </row>
    <row r="2404" spans="1:5">
      <c r="A2404" s="164">
        <v>30302</v>
      </c>
      <c r="B2404" s="164" t="s">
        <v>1774</v>
      </c>
      <c r="C2404" s="164" t="s">
        <v>331</v>
      </c>
      <c r="D2404">
        <f t="shared" si="74"/>
        <v>6.42</v>
      </c>
      <c r="E2404">
        <f t="shared" si="75"/>
        <v>2361.8292529999999</v>
      </c>
    </row>
    <row r="2405" spans="1:5">
      <c r="A2405" s="164">
        <v>30302</v>
      </c>
      <c r="B2405" s="164" t="s">
        <v>1774</v>
      </c>
      <c r="C2405" s="164" t="s">
        <v>332</v>
      </c>
      <c r="D2405">
        <f t="shared" si="74"/>
        <v>1.2667999999999999</v>
      </c>
      <c r="E2405">
        <f t="shared" si="75"/>
        <v>2361.8292529999999</v>
      </c>
    </row>
    <row r="2406" spans="1:5">
      <c r="A2406" s="164">
        <v>30302</v>
      </c>
      <c r="B2406" s="164" t="s">
        <v>1774</v>
      </c>
      <c r="C2406" s="164" t="s">
        <v>333</v>
      </c>
      <c r="D2406">
        <f t="shared" si="74"/>
        <v>89.342399999999998</v>
      </c>
      <c r="E2406">
        <f t="shared" si="75"/>
        <v>2361.8292529999999</v>
      </c>
    </row>
    <row r="2407" spans="1:5">
      <c r="A2407" s="164">
        <v>30302</v>
      </c>
      <c r="B2407" s="164" t="s">
        <v>1774</v>
      </c>
      <c r="C2407" s="164" t="s">
        <v>334</v>
      </c>
      <c r="D2407">
        <f t="shared" si="74"/>
        <v>20.346399999999999</v>
      </c>
      <c r="E2407">
        <f t="shared" si="75"/>
        <v>2361.8292529999999</v>
      </c>
    </row>
    <row r="2408" spans="1:5">
      <c r="A2408" s="164">
        <v>30302</v>
      </c>
      <c r="B2408" s="164" t="s">
        <v>1774</v>
      </c>
      <c r="C2408" s="164" t="s">
        <v>335</v>
      </c>
      <c r="D2408">
        <f t="shared" si="74"/>
        <v>56.264400000000002</v>
      </c>
      <c r="E2408">
        <f t="shared" si="75"/>
        <v>2361.8292529999999</v>
      </c>
    </row>
    <row r="2409" spans="1:5">
      <c r="A2409" s="164">
        <v>30302</v>
      </c>
      <c r="B2409" s="164" t="s">
        <v>1774</v>
      </c>
      <c r="C2409" s="164" t="s">
        <v>336</v>
      </c>
      <c r="D2409">
        <f t="shared" si="74"/>
        <v>16.6068</v>
      </c>
      <c r="E2409">
        <f t="shared" si="75"/>
        <v>2361.8292529999999</v>
      </c>
    </row>
    <row r="2410" spans="1:5">
      <c r="A2410" s="164">
        <v>30302</v>
      </c>
      <c r="B2410" s="164" t="s">
        <v>1774</v>
      </c>
      <c r="C2410" s="164" t="s">
        <v>337</v>
      </c>
      <c r="D2410">
        <f t="shared" si="74"/>
        <v>8.9147999999999996</v>
      </c>
      <c r="E2410">
        <f t="shared" si="75"/>
        <v>2361.8292529999999</v>
      </c>
    </row>
    <row r="2411" spans="1:5">
      <c r="A2411" s="164">
        <v>30302</v>
      </c>
      <c r="B2411" s="164" t="s">
        <v>1774</v>
      </c>
      <c r="C2411" s="164" t="s">
        <v>338</v>
      </c>
      <c r="D2411">
        <f t="shared" si="74"/>
        <v>14.823600000000001</v>
      </c>
      <c r="E2411">
        <f t="shared" si="75"/>
        <v>2361.8292529999999</v>
      </c>
    </row>
    <row r="2412" spans="1:5">
      <c r="A2412" s="164">
        <v>30302</v>
      </c>
      <c r="B2412" s="164" t="s">
        <v>1774</v>
      </c>
      <c r="C2412" s="164" t="s">
        <v>339</v>
      </c>
      <c r="D2412">
        <f t="shared" si="74"/>
        <v>2.7551999999999999</v>
      </c>
      <c r="E2412">
        <f t="shared" si="75"/>
        <v>2361.8292529999999</v>
      </c>
    </row>
    <row r="2413" spans="1:5">
      <c r="A2413" s="164">
        <v>30302</v>
      </c>
      <c r="B2413" s="164" t="s">
        <v>1774</v>
      </c>
      <c r="C2413" s="164" t="s">
        <v>340</v>
      </c>
      <c r="D2413">
        <f t="shared" si="74"/>
        <v>1.3295999999999999</v>
      </c>
      <c r="E2413">
        <f t="shared" si="75"/>
        <v>2361.8292529999999</v>
      </c>
    </row>
    <row r="2414" spans="1:5">
      <c r="A2414" s="164">
        <v>30302</v>
      </c>
      <c r="B2414" s="164" t="s">
        <v>1774</v>
      </c>
      <c r="C2414" s="164" t="s">
        <v>341</v>
      </c>
      <c r="D2414">
        <f t="shared" si="74"/>
        <v>16.565999999999999</v>
      </c>
      <c r="E2414">
        <f t="shared" si="75"/>
        <v>2361.8292529999999</v>
      </c>
    </row>
    <row r="2415" spans="1:5">
      <c r="A2415" s="164">
        <v>30302</v>
      </c>
      <c r="B2415" s="164" t="s">
        <v>1774</v>
      </c>
      <c r="C2415" s="164" t="s">
        <v>342</v>
      </c>
      <c r="D2415">
        <f t="shared" si="74"/>
        <v>0.43840000000000001</v>
      </c>
      <c r="E2415">
        <f t="shared" si="75"/>
        <v>2361.8292529999999</v>
      </c>
    </row>
    <row r="2416" spans="1:5">
      <c r="A2416" s="164">
        <v>30302</v>
      </c>
      <c r="B2416" s="164" t="s">
        <v>1774</v>
      </c>
      <c r="C2416" s="164" t="s">
        <v>343</v>
      </c>
      <c r="D2416">
        <f t="shared" si="74"/>
        <v>2.8799999999999999E-2</v>
      </c>
      <c r="E2416">
        <f t="shared" si="75"/>
        <v>2361.8292529999999</v>
      </c>
    </row>
    <row r="2417" spans="1:5">
      <c r="A2417" s="164">
        <v>30302</v>
      </c>
      <c r="B2417" s="164" t="s">
        <v>1774</v>
      </c>
      <c r="C2417" s="164" t="s">
        <v>344</v>
      </c>
      <c r="D2417">
        <f t="shared" si="74"/>
        <v>9.0155999999999992</v>
      </c>
      <c r="E2417">
        <f t="shared" si="75"/>
        <v>2361.8292529999999</v>
      </c>
    </row>
    <row r="2418" spans="1:5">
      <c r="A2418" s="164">
        <v>30302</v>
      </c>
      <c r="B2418" s="164" t="s">
        <v>1774</v>
      </c>
      <c r="C2418" s="164" t="s">
        <v>345</v>
      </c>
      <c r="D2418">
        <f t="shared" si="74"/>
        <v>0.80640000000000001</v>
      </c>
      <c r="E2418">
        <f t="shared" si="75"/>
        <v>2361.8292529999999</v>
      </c>
    </row>
    <row r="2419" spans="1:5">
      <c r="A2419" s="164">
        <v>30302</v>
      </c>
      <c r="B2419" s="164" t="s">
        <v>1774</v>
      </c>
      <c r="C2419" s="164" t="s">
        <v>346</v>
      </c>
      <c r="D2419">
        <f t="shared" si="74"/>
        <v>21.905999999999999</v>
      </c>
      <c r="E2419">
        <f t="shared" si="75"/>
        <v>2361.8292529999999</v>
      </c>
    </row>
    <row r="2420" spans="1:5">
      <c r="A2420" s="164">
        <v>30302</v>
      </c>
      <c r="B2420" s="164" t="s">
        <v>1774</v>
      </c>
      <c r="C2420" s="164" t="s">
        <v>347</v>
      </c>
      <c r="D2420">
        <f t="shared" si="74"/>
        <v>70.769199999999998</v>
      </c>
      <c r="E2420">
        <f t="shared" si="75"/>
        <v>2361.8292529999999</v>
      </c>
    </row>
    <row r="2421" spans="1:5">
      <c r="A2421" s="164">
        <v>30302</v>
      </c>
      <c r="B2421" s="164" t="s">
        <v>1774</v>
      </c>
      <c r="C2421" s="164" t="s">
        <v>1909</v>
      </c>
      <c r="D2421">
        <f t="shared" si="74"/>
        <v>0</v>
      </c>
      <c r="E2421">
        <f t="shared" si="75"/>
        <v>2361.8292529999999</v>
      </c>
    </row>
    <row r="2422" spans="1:5">
      <c r="A2422" s="164">
        <v>30302</v>
      </c>
      <c r="B2422" s="164" t="s">
        <v>1774</v>
      </c>
      <c r="C2422" s="164" t="s">
        <v>348</v>
      </c>
      <c r="D2422">
        <f t="shared" si="74"/>
        <v>20.936</v>
      </c>
      <c r="E2422">
        <f t="shared" si="75"/>
        <v>2361.8292529999999</v>
      </c>
    </row>
    <row r="2423" spans="1:5">
      <c r="A2423" s="164">
        <v>30302</v>
      </c>
      <c r="B2423" s="164" t="s">
        <v>1774</v>
      </c>
      <c r="C2423" s="164" t="s">
        <v>349</v>
      </c>
      <c r="D2423">
        <f t="shared" si="74"/>
        <v>8.6616</v>
      </c>
      <c r="E2423">
        <f t="shared" si="75"/>
        <v>2361.8292529999999</v>
      </c>
    </row>
    <row r="2424" spans="1:5">
      <c r="A2424" s="164">
        <v>30302</v>
      </c>
      <c r="B2424" s="164" t="s">
        <v>1774</v>
      </c>
      <c r="C2424" s="164" t="s">
        <v>350</v>
      </c>
      <c r="D2424">
        <f t="shared" si="74"/>
        <v>31.821821000000003</v>
      </c>
      <c r="E2424">
        <f t="shared" si="75"/>
        <v>2361.8292529999999</v>
      </c>
    </row>
    <row r="2425" spans="1:5">
      <c r="A2425" s="164">
        <v>30302</v>
      </c>
      <c r="B2425" s="164" t="s">
        <v>1774</v>
      </c>
      <c r="C2425" s="164" t="s">
        <v>351</v>
      </c>
      <c r="D2425">
        <f t="shared" si="74"/>
        <v>0.61439999999999995</v>
      </c>
      <c r="E2425">
        <f t="shared" si="75"/>
        <v>2361.8292529999999</v>
      </c>
    </row>
    <row r="2426" spans="1:5">
      <c r="A2426" s="164">
        <v>30302</v>
      </c>
      <c r="B2426" s="164" t="s">
        <v>1774</v>
      </c>
      <c r="C2426" s="164" t="s">
        <v>352</v>
      </c>
      <c r="D2426">
        <f t="shared" si="74"/>
        <v>10.547556</v>
      </c>
      <c r="E2426">
        <f t="shared" si="75"/>
        <v>2361.8292529999999</v>
      </c>
    </row>
    <row r="2427" spans="1:5">
      <c r="A2427" s="164">
        <v>30302</v>
      </c>
      <c r="B2427" s="164" t="s">
        <v>1774</v>
      </c>
      <c r="C2427" s="164" t="s">
        <v>353</v>
      </c>
      <c r="D2427">
        <f t="shared" si="74"/>
        <v>4.4028</v>
      </c>
      <c r="E2427">
        <f t="shared" si="75"/>
        <v>2361.8292529999999</v>
      </c>
    </row>
    <row r="2428" spans="1:5">
      <c r="A2428" s="164">
        <v>30302</v>
      </c>
      <c r="B2428" s="164" t="s">
        <v>1774</v>
      </c>
      <c r="C2428" s="164" t="s">
        <v>354</v>
      </c>
      <c r="D2428">
        <f t="shared" si="74"/>
        <v>2.1168</v>
      </c>
      <c r="E2428">
        <f t="shared" si="75"/>
        <v>2361.8292529999999</v>
      </c>
    </row>
    <row r="2429" spans="1:5">
      <c r="A2429" s="164">
        <v>30302</v>
      </c>
      <c r="B2429" s="164" t="s">
        <v>1774</v>
      </c>
      <c r="C2429" s="164" t="s">
        <v>355</v>
      </c>
      <c r="D2429">
        <f t="shared" si="74"/>
        <v>1.4712000000000001</v>
      </c>
      <c r="E2429">
        <f t="shared" si="75"/>
        <v>2361.8292529999999</v>
      </c>
    </row>
    <row r="2430" spans="1:5">
      <c r="A2430" s="164">
        <v>30302</v>
      </c>
      <c r="B2430" s="164" t="s">
        <v>1774</v>
      </c>
      <c r="C2430" s="164" t="s">
        <v>356</v>
      </c>
      <c r="D2430">
        <f t="shared" si="74"/>
        <v>7.7934000000000001</v>
      </c>
      <c r="E2430">
        <f t="shared" si="75"/>
        <v>2361.8292529999999</v>
      </c>
    </row>
    <row r="2431" spans="1:5">
      <c r="A2431" s="164">
        <v>30302</v>
      </c>
      <c r="B2431" s="164" t="s">
        <v>1774</v>
      </c>
      <c r="C2431" s="164" t="s">
        <v>357</v>
      </c>
      <c r="D2431">
        <f t="shared" si="74"/>
        <v>14.054399999999999</v>
      </c>
      <c r="E2431">
        <f t="shared" si="75"/>
        <v>2361.8292529999999</v>
      </c>
    </row>
    <row r="2432" spans="1:5">
      <c r="A2432" s="164">
        <v>30302</v>
      </c>
      <c r="B2432" s="164" t="s">
        <v>1774</v>
      </c>
      <c r="C2432" s="164" t="s">
        <v>358</v>
      </c>
      <c r="D2432">
        <f t="shared" si="74"/>
        <v>0.24479999999999999</v>
      </c>
      <c r="E2432">
        <f t="shared" si="75"/>
        <v>2361.8292529999999</v>
      </c>
    </row>
    <row r="2433" spans="1:5">
      <c r="A2433" s="164">
        <v>30302</v>
      </c>
      <c r="B2433" s="164" t="s">
        <v>1774</v>
      </c>
      <c r="C2433" s="164" t="s">
        <v>359</v>
      </c>
      <c r="D2433">
        <f t="shared" si="74"/>
        <v>5.0831999999999997</v>
      </c>
      <c r="E2433">
        <f t="shared" si="75"/>
        <v>2361.8292529999999</v>
      </c>
    </row>
    <row r="2434" spans="1:5">
      <c r="A2434" s="164">
        <v>30302</v>
      </c>
      <c r="B2434" s="164" t="s">
        <v>1774</v>
      </c>
      <c r="C2434" s="164" t="s">
        <v>360</v>
      </c>
      <c r="D2434">
        <f t="shared" si="74"/>
        <v>5.7911999999999999</v>
      </c>
      <c r="E2434">
        <f t="shared" si="75"/>
        <v>2361.8292529999999</v>
      </c>
    </row>
    <row r="2435" spans="1:5">
      <c r="A2435" s="164">
        <v>30302</v>
      </c>
      <c r="B2435" s="164" t="s">
        <v>1774</v>
      </c>
      <c r="C2435" s="164" t="s">
        <v>361</v>
      </c>
      <c r="D2435">
        <f t="shared" si="74"/>
        <v>3.3803999999999998</v>
      </c>
      <c r="E2435">
        <f t="shared" si="75"/>
        <v>2361.8292529999999</v>
      </c>
    </row>
    <row r="2436" spans="1:5">
      <c r="A2436" s="164">
        <v>30302</v>
      </c>
      <c r="B2436" s="164" t="s">
        <v>1774</v>
      </c>
      <c r="C2436" s="164" t="s">
        <v>362</v>
      </c>
      <c r="D2436">
        <f t="shared" si="74"/>
        <v>25.152000000000001</v>
      </c>
      <c r="E2436">
        <f t="shared" si="75"/>
        <v>2361.8292529999999</v>
      </c>
    </row>
    <row r="2437" spans="1:5">
      <c r="A2437" s="164">
        <v>30302</v>
      </c>
      <c r="B2437" s="164" t="s">
        <v>1774</v>
      </c>
      <c r="C2437" s="164" t="s">
        <v>363</v>
      </c>
      <c r="D2437">
        <f t="shared" si="74"/>
        <v>9.872580000000001</v>
      </c>
      <c r="E2437">
        <f t="shared" si="75"/>
        <v>2361.8292529999999</v>
      </c>
    </row>
    <row r="2438" spans="1:5">
      <c r="A2438" s="164">
        <v>30302</v>
      </c>
      <c r="B2438" s="164" t="s">
        <v>1774</v>
      </c>
      <c r="C2438" s="164" t="s">
        <v>364</v>
      </c>
      <c r="D2438">
        <f t="shared" ref="D2438:D2501" si="76">C2438/10000</f>
        <v>89.583100000000002</v>
      </c>
      <c r="E2438">
        <f t="shared" ref="E2438:E2501" si="77">SUMIF(A:A,A2438,D:D)</f>
        <v>2361.8292529999999</v>
      </c>
    </row>
    <row r="2439" spans="1:5">
      <c r="A2439" s="164">
        <v>30302</v>
      </c>
      <c r="B2439" s="164" t="s">
        <v>1774</v>
      </c>
      <c r="C2439" s="164" t="s">
        <v>365</v>
      </c>
      <c r="D2439">
        <f t="shared" si="76"/>
        <v>3.8399999999999997E-2</v>
      </c>
      <c r="E2439">
        <f t="shared" si="77"/>
        <v>2361.8292529999999</v>
      </c>
    </row>
    <row r="2440" spans="1:5">
      <c r="A2440" s="164">
        <v>30302</v>
      </c>
      <c r="B2440" s="164" t="s">
        <v>1774</v>
      </c>
      <c r="C2440" s="164" t="s">
        <v>366</v>
      </c>
      <c r="D2440">
        <f t="shared" si="76"/>
        <v>0.74760000000000004</v>
      </c>
      <c r="E2440">
        <f t="shared" si="77"/>
        <v>2361.8292529999999</v>
      </c>
    </row>
    <row r="2441" spans="1:5">
      <c r="A2441" s="164">
        <v>30302</v>
      </c>
      <c r="B2441" s="164" t="s">
        <v>1774</v>
      </c>
      <c r="C2441" s="164" t="s">
        <v>367</v>
      </c>
      <c r="D2441">
        <f t="shared" si="76"/>
        <v>0.37680000000000002</v>
      </c>
      <c r="E2441">
        <f t="shared" si="77"/>
        <v>2361.8292529999999</v>
      </c>
    </row>
    <row r="2442" spans="1:5">
      <c r="A2442" s="164">
        <v>30302</v>
      </c>
      <c r="B2442" s="164" t="s">
        <v>1774</v>
      </c>
      <c r="C2442" s="164" t="s">
        <v>1909</v>
      </c>
      <c r="D2442">
        <f t="shared" si="76"/>
        <v>0</v>
      </c>
      <c r="E2442">
        <f t="shared" si="77"/>
        <v>2361.8292529999999</v>
      </c>
    </row>
    <row r="2443" spans="1:5">
      <c r="A2443" s="164">
        <v>30302</v>
      </c>
      <c r="B2443" s="164" t="s">
        <v>1774</v>
      </c>
      <c r="C2443" s="164" t="s">
        <v>368</v>
      </c>
      <c r="D2443">
        <f t="shared" si="76"/>
        <v>1.4783999999999999</v>
      </c>
      <c r="E2443">
        <f t="shared" si="77"/>
        <v>2361.8292529999999</v>
      </c>
    </row>
    <row r="2444" spans="1:5">
      <c r="A2444" s="164">
        <v>30302</v>
      </c>
      <c r="B2444" s="164" t="s">
        <v>1774</v>
      </c>
      <c r="C2444" s="164" t="s">
        <v>369</v>
      </c>
      <c r="D2444">
        <f t="shared" si="76"/>
        <v>3.0659999999999998</v>
      </c>
      <c r="E2444">
        <f t="shared" si="77"/>
        <v>2361.8292529999999</v>
      </c>
    </row>
    <row r="2445" spans="1:5">
      <c r="A2445" s="164">
        <v>30303</v>
      </c>
      <c r="B2445" s="164" t="s">
        <v>370</v>
      </c>
      <c r="C2445" s="164" t="s">
        <v>1909</v>
      </c>
      <c r="D2445">
        <f t="shared" si="76"/>
        <v>0</v>
      </c>
      <c r="E2445">
        <f t="shared" si="77"/>
        <v>2.544</v>
      </c>
    </row>
    <row r="2446" spans="1:5">
      <c r="A2446" s="164">
        <v>30303</v>
      </c>
      <c r="B2446" s="164" t="s">
        <v>370</v>
      </c>
      <c r="C2446" s="164" t="s">
        <v>1909</v>
      </c>
      <c r="D2446">
        <f t="shared" si="76"/>
        <v>0</v>
      </c>
      <c r="E2446">
        <f t="shared" si="77"/>
        <v>2.544</v>
      </c>
    </row>
    <row r="2447" spans="1:5">
      <c r="A2447" s="164">
        <v>30303</v>
      </c>
      <c r="B2447" s="164" t="s">
        <v>370</v>
      </c>
      <c r="C2447" s="164" t="s">
        <v>1909</v>
      </c>
      <c r="D2447">
        <f t="shared" si="76"/>
        <v>0</v>
      </c>
      <c r="E2447">
        <f t="shared" si="77"/>
        <v>2.544</v>
      </c>
    </row>
    <row r="2448" spans="1:5">
      <c r="A2448" s="164">
        <v>30303</v>
      </c>
      <c r="B2448" s="164" t="s">
        <v>370</v>
      </c>
      <c r="C2448" s="164" t="s">
        <v>1909</v>
      </c>
      <c r="D2448">
        <f t="shared" si="76"/>
        <v>0</v>
      </c>
      <c r="E2448">
        <f t="shared" si="77"/>
        <v>2.544</v>
      </c>
    </row>
    <row r="2449" spans="1:5">
      <c r="A2449" s="164">
        <v>30303</v>
      </c>
      <c r="B2449" s="164" t="s">
        <v>370</v>
      </c>
      <c r="C2449" s="164" t="s">
        <v>1909</v>
      </c>
      <c r="D2449">
        <f t="shared" si="76"/>
        <v>0</v>
      </c>
      <c r="E2449">
        <f t="shared" si="77"/>
        <v>2.544</v>
      </c>
    </row>
    <row r="2450" spans="1:5">
      <c r="A2450" s="164">
        <v>30303</v>
      </c>
      <c r="B2450" s="164" t="s">
        <v>370</v>
      </c>
      <c r="C2450" s="164" t="s">
        <v>1909</v>
      </c>
      <c r="D2450">
        <f t="shared" si="76"/>
        <v>0</v>
      </c>
      <c r="E2450">
        <f t="shared" si="77"/>
        <v>2.544</v>
      </c>
    </row>
    <row r="2451" spans="1:5">
      <c r="A2451" s="164">
        <v>30303</v>
      </c>
      <c r="B2451" s="164" t="s">
        <v>370</v>
      </c>
      <c r="C2451" s="164" t="s">
        <v>1909</v>
      </c>
      <c r="D2451">
        <f t="shared" si="76"/>
        <v>0</v>
      </c>
      <c r="E2451">
        <f t="shared" si="77"/>
        <v>2.544</v>
      </c>
    </row>
    <row r="2452" spans="1:5">
      <c r="A2452" s="164">
        <v>30303</v>
      </c>
      <c r="B2452" s="164" t="s">
        <v>370</v>
      </c>
      <c r="C2452" s="164" t="s">
        <v>1909</v>
      </c>
      <c r="D2452">
        <f t="shared" si="76"/>
        <v>0</v>
      </c>
      <c r="E2452">
        <f t="shared" si="77"/>
        <v>2.544</v>
      </c>
    </row>
    <row r="2453" spans="1:5">
      <c r="A2453" s="164">
        <v>30303</v>
      </c>
      <c r="B2453" s="164" t="s">
        <v>370</v>
      </c>
      <c r="C2453" s="164" t="s">
        <v>1909</v>
      </c>
      <c r="D2453">
        <f t="shared" si="76"/>
        <v>0</v>
      </c>
      <c r="E2453">
        <f t="shared" si="77"/>
        <v>2.544</v>
      </c>
    </row>
    <row r="2454" spans="1:5">
      <c r="A2454" s="164">
        <v>30303</v>
      </c>
      <c r="B2454" s="164" t="s">
        <v>370</v>
      </c>
      <c r="C2454" s="164" t="s">
        <v>371</v>
      </c>
      <c r="D2454">
        <f t="shared" si="76"/>
        <v>1.3080000000000001</v>
      </c>
      <c r="E2454">
        <f t="shared" si="77"/>
        <v>2.544</v>
      </c>
    </row>
    <row r="2455" spans="1:5">
      <c r="A2455" s="164">
        <v>30303</v>
      </c>
      <c r="B2455" s="164" t="s">
        <v>370</v>
      </c>
      <c r="C2455" s="164" t="s">
        <v>1909</v>
      </c>
      <c r="D2455">
        <f t="shared" si="76"/>
        <v>0</v>
      </c>
      <c r="E2455">
        <f t="shared" si="77"/>
        <v>2.544</v>
      </c>
    </row>
    <row r="2456" spans="1:5">
      <c r="A2456" s="164">
        <v>30303</v>
      </c>
      <c r="B2456" s="164" t="s">
        <v>370</v>
      </c>
      <c r="C2456" s="164" t="s">
        <v>1909</v>
      </c>
      <c r="D2456">
        <f t="shared" si="76"/>
        <v>0</v>
      </c>
      <c r="E2456">
        <f t="shared" si="77"/>
        <v>2.544</v>
      </c>
    </row>
    <row r="2457" spans="1:5">
      <c r="A2457" s="164">
        <v>30303</v>
      </c>
      <c r="B2457" s="164" t="s">
        <v>370</v>
      </c>
      <c r="C2457" s="164" t="s">
        <v>372</v>
      </c>
      <c r="D2457">
        <f t="shared" si="76"/>
        <v>1.236</v>
      </c>
      <c r="E2457">
        <f t="shared" si="77"/>
        <v>2.544</v>
      </c>
    </row>
    <row r="2458" spans="1:5">
      <c r="A2458" s="164">
        <v>30303</v>
      </c>
      <c r="B2458" s="164" t="s">
        <v>370</v>
      </c>
      <c r="C2458" s="164" t="s">
        <v>1909</v>
      </c>
      <c r="D2458">
        <f t="shared" si="76"/>
        <v>0</v>
      </c>
      <c r="E2458">
        <f t="shared" si="77"/>
        <v>2.544</v>
      </c>
    </row>
    <row r="2459" spans="1:5">
      <c r="A2459" s="164">
        <v>30303</v>
      </c>
      <c r="B2459" s="164" t="s">
        <v>370</v>
      </c>
      <c r="C2459" s="164" t="s">
        <v>1909</v>
      </c>
      <c r="D2459">
        <f t="shared" si="76"/>
        <v>0</v>
      </c>
      <c r="E2459">
        <f t="shared" si="77"/>
        <v>2.544</v>
      </c>
    </row>
    <row r="2460" spans="1:5">
      <c r="A2460" s="164">
        <v>30303</v>
      </c>
      <c r="B2460" s="164" t="s">
        <v>370</v>
      </c>
      <c r="C2460" s="164" t="s">
        <v>1909</v>
      </c>
      <c r="D2460">
        <f t="shared" si="76"/>
        <v>0</v>
      </c>
      <c r="E2460">
        <f t="shared" si="77"/>
        <v>2.544</v>
      </c>
    </row>
    <row r="2461" spans="1:5">
      <c r="A2461" s="164">
        <v>30303</v>
      </c>
      <c r="B2461" s="164" t="s">
        <v>370</v>
      </c>
      <c r="C2461" s="164" t="s">
        <v>1909</v>
      </c>
      <c r="D2461">
        <f t="shared" si="76"/>
        <v>0</v>
      </c>
      <c r="E2461">
        <f t="shared" si="77"/>
        <v>2.544</v>
      </c>
    </row>
    <row r="2462" spans="1:5">
      <c r="A2462" s="164">
        <v>30304</v>
      </c>
      <c r="B2462" s="164" t="s">
        <v>373</v>
      </c>
      <c r="C2462" s="164" t="s">
        <v>374</v>
      </c>
      <c r="D2462">
        <f t="shared" si="76"/>
        <v>8.9760000000000009</v>
      </c>
      <c r="E2462">
        <f t="shared" si="77"/>
        <v>54.512</v>
      </c>
    </row>
    <row r="2463" spans="1:5">
      <c r="A2463" s="164">
        <v>30304</v>
      </c>
      <c r="B2463" s="164" t="s">
        <v>373</v>
      </c>
      <c r="C2463" s="164" t="s">
        <v>1909</v>
      </c>
      <c r="D2463">
        <f t="shared" si="76"/>
        <v>0</v>
      </c>
      <c r="E2463">
        <f t="shared" si="77"/>
        <v>54.512</v>
      </c>
    </row>
    <row r="2464" spans="1:5">
      <c r="A2464" s="164">
        <v>30304</v>
      </c>
      <c r="B2464" s="164" t="s">
        <v>373</v>
      </c>
      <c r="C2464" s="164" t="s">
        <v>67</v>
      </c>
      <c r="D2464">
        <f t="shared" si="76"/>
        <v>0.81599999999999995</v>
      </c>
      <c r="E2464">
        <f t="shared" si="77"/>
        <v>54.512</v>
      </c>
    </row>
    <row r="2465" spans="1:5">
      <c r="A2465" s="164">
        <v>30304</v>
      </c>
      <c r="B2465" s="164" t="s">
        <v>373</v>
      </c>
      <c r="C2465" s="164" t="s">
        <v>375</v>
      </c>
      <c r="D2465">
        <f t="shared" si="76"/>
        <v>1.6319999999999999</v>
      </c>
      <c r="E2465">
        <f t="shared" si="77"/>
        <v>54.512</v>
      </c>
    </row>
    <row r="2466" spans="1:5">
      <c r="A2466" s="164">
        <v>30304</v>
      </c>
      <c r="B2466" s="164" t="s">
        <v>373</v>
      </c>
      <c r="C2466" s="164" t="s">
        <v>1909</v>
      </c>
      <c r="D2466">
        <f t="shared" si="76"/>
        <v>0</v>
      </c>
      <c r="E2466">
        <f t="shared" si="77"/>
        <v>54.512</v>
      </c>
    </row>
    <row r="2467" spans="1:5">
      <c r="A2467" s="164">
        <v>30304</v>
      </c>
      <c r="B2467" s="164" t="s">
        <v>373</v>
      </c>
      <c r="C2467" s="164" t="s">
        <v>376</v>
      </c>
      <c r="D2467">
        <f t="shared" si="76"/>
        <v>3.2639999999999998</v>
      </c>
      <c r="E2467">
        <f t="shared" si="77"/>
        <v>54.512</v>
      </c>
    </row>
    <row r="2468" spans="1:5">
      <c r="A2468" s="164">
        <v>30304</v>
      </c>
      <c r="B2468" s="164" t="s">
        <v>373</v>
      </c>
      <c r="C2468" s="164" t="s">
        <v>377</v>
      </c>
      <c r="D2468">
        <f t="shared" si="76"/>
        <v>3.528</v>
      </c>
      <c r="E2468">
        <f t="shared" si="77"/>
        <v>54.512</v>
      </c>
    </row>
    <row r="2469" spans="1:5">
      <c r="A2469" s="164">
        <v>30304</v>
      </c>
      <c r="B2469" s="164" t="s">
        <v>373</v>
      </c>
      <c r="C2469" s="164" t="s">
        <v>67</v>
      </c>
      <c r="D2469">
        <f t="shared" si="76"/>
        <v>0.81599999999999995</v>
      </c>
      <c r="E2469">
        <f t="shared" si="77"/>
        <v>54.512</v>
      </c>
    </row>
    <row r="2470" spans="1:5">
      <c r="A2470" s="164">
        <v>30304</v>
      </c>
      <c r="B2470" s="164" t="s">
        <v>373</v>
      </c>
      <c r="C2470" s="164" t="s">
        <v>67</v>
      </c>
      <c r="D2470">
        <f t="shared" si="76"/>
        <v>0.81599999999999995</v>
      </c>
      <c r="E2470">
        <f t="shared" si="77"/>
        <v>54.512</v>
      </c>
    </row>
    <row r="2471" spans="1:5">
      <c r="A2471" s="164">
        <v>30304</v>
      </c>
      <c r="B2471" s="164" t="s">
        <v>373</v>
      </c>
      <c r="C2471" s="164" t="s">
        <v>378</v>
      </c>
      <c r="D2471">
        <f t="shared" si="76"/>
        <v>2.7120000000000002</v>
      </c>
      <c r="E2471">
        <f t="shared" si="77"/>
        <v>54.512</v>
      </c>
    </row>
    <row r="2472" spans="1:5">
      <c r="A2472" s="164">
        <v>30304</v>
      </c>
      <c r="B2472" s="164" t="s">
        <v>373</v>
      </c>
      <c r="C2472" s="164" t="s">
        <v>1909</v>
      </c>
      <c r="D2472">
        <f t="shared" si="76"/>
        <v>0</v>
      </c>
      <c r="E2472">
        <f t="shared" si="77"/>
        <v>54.512</v>
      </c>
    </row>
    <row r="2473" spans="1:5">
      <c r="A2473" s="164">
        <v>30304</v>
      </c>
      <c r="B2473" s="164" t="s">
        <v>373</v>
      </c>
      <c r="C2473" s="164" t="s">
        <v>379</v>
      </c>
      <c r="D2473">
        <f t="shared" si="76"/>
        <v>3.42</v>
      </c>
      <c r="E2473">
        <f t="shared" si="77"/>
        <v>54.512</v>
      </c>
    </row>
    <row r="2474" spans="1:5">
      <c r="A2474" s="164">
        <v>30304</v>
      </c>
      <c r="B2474" s="164" t="s">
        <v>373</v>
      </c>
      <c r="C2474" s="164" t="s">
        <v>1909</v>
      </c>
      <c r="D2474">
        <f t="shared" si="76"/>
        <v>0</v>
      </c>
      <c r="E2474">
        <f t="shared" si="77"/>
        <v>54.512</v>
      </c>
    </row>
    <row r="2475" spans="1:5">
      <c r="A2475" s="164">
        <v>30304</v>
      </c>
      <c r="B2475" s="164" t="s">
        <v>373</v>
      </c>
      <c r="C2475" s="164" t="s">
        <v>55</v>
      </c>
      <c r="D2475">
        <f t="shared" si="76"/>
        <v>2.448</v>
      </c>
      <c r="E2475">
        <f t="shared" si="77"/>
        <v>54.512</v>
      </c>
    </row>
    <row r="2476" spans="1:5">
      <c r="A2476" s="164">
        <v>30304</v>
      </c>
      <c r="B2476" s="164" t="s">
        <v>373</v>
      </c>
      <c r="C2476" s="164" t="s">
        <v>380</v>
      </c>
      <c r="D2476">
        <f t="shared" si="76"/>
        <v>14.66</v>
      </c>
      <c r="E2476">
        <f t="shared" si="77"/>
        <v>54.512</v>
      </c>
    </row>
    <row r="2477" spans="1:5">
      <c r="A2477" s="164">
        <v>30304</v>
      </c>
      <c r="B2477" s="164" t="s">
        <v>373</v>
      </c>
      <c r="C2477" s="164" t="s">
        <v>67</v>
      </c>
      <c r="D2477">
        <f t="shared" si="76"/>
        <v>0.81599999999999995</v>
      </c>
      <c r="E2477">
        <f t="shared" si="77"/>
        <v>54.512</v>
      </c>
    </row>
    <row r="2478" spans="1:5">
      <c r="A2478" s="164">
        <v>30304</v>
      </c>
      <c r="B2478" s="164" t="s">
        <v>373</v>
      </c>
      <c r="C2478" s="164" t="s">
        <v>1909</v>
      </c>
      <c r="D2478">
        <f t="shared" si="76"/>
        <v>0</v>
      </c>
      <c r="E2478">
        <f t="shared" si="77"/>
        <v>54.512</v>
      </c>
    </row>
    <row r="2479" spans="1:5">
      <c r="A2479" s="164">
        <v>30304</v>
      </c>
      <c r="B2479" s="164" t="s">
        <v>373</v>
      </c>
      <c r="C2479" s="164" t="s">
        <v>1909</v>
      </c>
      <c r="D2479">
        <f t="shared" si="76"/>
        <v>0</v>
      </c>
      <c r="E2479">
        <f t="shared" si="77"/>
        <v>54.512</v>
      </c>
    </row>
    <row r="2480" spans="1:5">
      <c r="A2480" s="164">
        <v>30304</v>
      </c>
      <c r="B2480" s="164" t="s">
        <v>373</v>
      </c>
      <c r="C2480" s="164" t="s">
        <v>381</v>
      </c>
      <c r="D2480">
        <f t="shared" si="76"/>
        <v>6.5279999999999996</v>
      </c>
      <c r="E2480">
        <f t="shared" si="77"/>
        <v>54.512</v>
      </c>
    </row>
    <row r="2481" spans="1:5">
      <c r="A2481" s="164">
        <v>30304</v>
      </c>
      <c r="B2481" s="164" t="s">
        <v>373</v>
      </c>
      <c r="C2481" s="164" t="s">
        <v>1909</v>
      </c>
      <c r="D2481">
        <f t="shared" si="76"/>
        <v>0</v>
      </c>
      <c r="E2481">
        <f t="shared" si="77"/>
        <v>54.512</v>
      </c>
    </row>
    <row r="2482" spans="1:5">
      <c r="A2482" s="164">
        <v>30304</v>
      </c>
      <c r="B2482" s="164" t="s">
        <v>373</v>
      </c>
      <c r="C2482" s="164" t="s">
        <v>1909</v>
      </c>
      <c r="D2482">
        <f t="shared" si="76"/>
        <v>0</v>
      </c>
      <c r="E2482">
        <f t="shared" si="77"/>
        <v>54.512</v>
      </c>
    </row>
    <row r="2483" spans="1:5">
      <c r="A2483" s="164">
        <v>30304</v>
      </c>
      <c r="B2483" s="164" t="s">
        <v>373</v>
      </c>
      <c r="C2483" s="164" t="s">
        <v>67</v>
      </c>
      <c r="D2483">
        <f t="shared" si="76"/>
        <v>0.81599999999999995</v>
      </c>
      <c r="E2483">
        <f t="shared" si="77"/>
        <v>54.512</v>
      </c>
    </row>
    <row r="2484" spans="1:5">
      <c r="A2484" s="164">
        <v>30304</v>
      </c>
      <c r="B2484" s="164" t="s">
        <v>373</v>
      </c>
      <c r="C2484" s="164" t="s">
        <v>376</v>
      </c>
      <c r="D2484">
        <f t="shared" si="76"/>
        <v>3.2639999999999998</v>
      </c>
      <c r="E2484">
        <f t="shared" si="77"/>
        <v>54.512</v>
      </c>
    </row>
    <row r="2485" spans="1:5">
      <c r="A2485" s="164">
        <v>30304</v>
      </c>
      <c r="B2485" s="164" t="s">
        <v>373</v>
      </c>
      <c r="C2485" s="164" t="s">
        <v>1909</v>
      </c>
      <c r="D2485">
        <f t="shared" si="76"/>
        <v>0</v>
      </c>
      <c r="E2485">
        <f t="shared" si="77"/>
        <v>54.512</v>
      </c>
    </row>
    <row r="2486" spans="1:5">
      <c r="A2486" s="164">
        <v>30305</v>
      </c>
      <c r="B2486" s="164" t="s">
        <v>382</v>
      </c>
      <c r="C2486" s="164" t="s">
        <v>383</v>
      </c>
      <c r="D2486">
        <f t="shared" si="76"/>
        <v>9.3840000000000003</v>
      </c>
      <c r="E2486">
        <f t="shared" si="77"/>
        <v>671.3475999999996</v>
      </c>
    </row>
    <row r="2487" spans="1:5">
      <c r="A2487" s="164">
        <v>30305</v>
      </c>
      <c r="B2487" s="164" t="s">
        <v>382</v>
      </c>
      <c r="C2487" s="164" t="s">
        <v>1909</v>
      </c>
      <c r="D2487">
        <f t="shared" si="76"/>
        <v>0</v>
      </c>
      <c r="E2487">
        <f t="shared" si="77"/>
        <v>671.3475999999996</v>
      </c>
    </row>
    <row r="2488" spans="1:5">
      <c r="A2488" s="164">
        <v>30305</v>
      </c>
      <c r="B2488" s="164" t="s">
        <v>382</v>
      </c>
      <c r="C2488" s="164" t="s">
        <v>384</v>
      </c>
      <c r="D2488">
        <f t="shared" si="76"/>
        <v>290.48399999999998</v>
      </c>
      <c r="E2488">
        <f t="shared" si="77"/>
        <v>671.3475999999996</v>
      </c>
    </row>
    <row r="2489" spans="1:5">
      <c r="A2489" s="164">
        <v>30305</v>
      </c>
      <c r="B2489" s="164" t="s">
        <v>382</v>
      </c>
      <c r="C2489" s="164" t="s">
        <v>376</v>
      </c>
      <c r="D2489">
        <f t="shared" si="76"/>
        <v>3.2639999999999998</v>
      </c>
      <c r="E2489">
        <f t="shared" si="77"/>
        <v>671.3475999999996</v>
      </c>
    </row>
    <row r="2490" spans="1:5">
      <c r="A2490" s="164">
        <v>30305</v>
      </c>
      <c r="B2490" s="164" t="s">
        <v>382</v>
      </c>
      <c r="C2490" s="164" t="s">
        <v>2938</v>
      </c>
      <c r="D2490">
        <f t="shared" si="76"/>
        <v>4.08</v>
      </c>
      <c r="E2490">
        <f t="shared" si="77"/>
        <v>671.3475999999996</v>
      </c>
    </row>
    <row r="2491" spans="1:5">
      <c r="A2491" s="164">
        <v>30305</v>
      </c>
      <c r="B2491" s="164" t="s">
        <v>382</v>
      </c>
      <c r="C2491" s="164" t="s">
        <v>1909</v>
      </c>
      <c r="D2491">
        <f t="shared" si="76"/>
        <v>0</v>
      </c>
      <c r="E2491">
        <f t="shared" si="77"/>
        <v>671.3475999999996</v>
      </c>
    </row>
    <row r="2492" spans="1:5">
      <c r="A2492" s="164">
        <v>30305</v>
      </c>
      <c r="B2492" s="164" t="s">
        <v>382</v>
      </c>
      <c r="C2492" s="164" t="s">
        <v>1909</v>
      </c>
      <c r="D2492">
        <f t="shared" si="76"/>
        <v>0</v>
      </c>
      <c r="E2492">
        <f t="shared" si="77"/>
        <v>671.3475999999996</v>
      </c>
    </row>
    <row r="2493" spans="1:5">
      <c r="A2493" s="164">
        <v>30305</v>
      </c>
      <c r="B2493" s="164" t="s">
        <v>382</v>
      </c>
      <c r="C2493" s="164" t="s">
        <v>385</v>
      </c>
      <c r="D2493">
        <f t="shared" si="76"/>
        <v>6.8760000000000003</v>
      </c>
      <c r="E2493">
        <f t="shared" si="77"/>
        <v>671.3475999999996</v>
      </c>
    </row>
    <row r="2494" spans="1:5">
      <c r="A2494" s="164">
        <v>30305</v>
      </c>
      <c r="B2494" s="164" t="s">
        <v>382</v>
      </c>
      <c r="C2494" s="164" t="s">
        <v>1909</v>
      </c>
      <c r="D2494">
        <f t="shared" si="76"/>
        <v>0</v>
      </c>
      <c r="E2494">
        <f t="shared" si="77"/>
        <v>671.3475999999996</v>
      </c>
    </row>
    <row r="2495" spans="1:5">
      <c r="A2495" s="164">
        <v>30305</v>
      </c>
      <c r="B2495" s="164" t="s">
        <v>382</v>
      </c>
      <c r="C2495" s="164" t="s">
        <v>67</v>
      </c>
      <c r="D2495">
        <f t="shared" si="76"/>
        <v>0.81599999999999995</v>
      </c>
      <c r="E2495">
        <f t="shared" si="77"/>
        <v>671.3475999999996</v>
      </c>
    </row>
    <row r="2496" spans="1:5">
      <c r="A2496" s="164">
        <v>30305</v>
      </c>
      <c r="B2496" s="164" t="s">
        <v>382</v>
      </c>
      <c r="C2496" s="164" t="s">
        <v>386</v>
      </c>
      <c r="D2496">
        <f t="shared" si="76"/>
        <v>12.167999999999999</v>
      </c>
      <c r="E2496">
        <f t="shared" si="77"/>
        <v>671.3475999999996</v>
      </c>
    </row>
    <row r="2497" spans="1:5">
      <c r="A2497" s="164">
        <v>30305</v>
      </c>
      <c r="B2497" s="164" t="s">
        <v>382</v>
      </c>
      <c r="C2497" s="164" t="s">
        <v>387</v>
      </c>
      <c r="D2497">
        <f t="shared" si="76"/>
        <v>5.4720000000000004</v>
      </c>
      <c r="E2497">
        <f t="shared" si="77"/>
        <v>671.3475999999996</v>
      </c>
    </row>
    <row r="2498" spans="1:5">
      <c r="A2498" s="164">
        <v>30305</v>
      </c>
      <c r="B2498" s="164" t="s">
        <v>382</v>
      </c>
      <c r="C2498" s="164" t="s">
        <v>55</v>
      </c>
      <c r="D2498">
        <f t="shared" si="76"/>
        <v>2.448</v>
      </c>
      <c r="E2498">
        <f t="shared" si="77"/>
        <v>671.3475999999996</v>
      </c>
    </row>
    <row r="2499" spans="1:5">
      <c r="A2499" s="164">
        <v>30305</v>
      </c>
      <c r="B2499" s="164" t="s">
        <v>382</v>
      </c>
      <c r="C2499" s="164" t="s">
        <v>2818</v>
      </c>
      <c r="D2499">
        <f t="shared" si="76"/>
        <v>0.4</v>
      </c>
      <c r="E2499">
        <f t="shared" si="77"/>
        <v>671.3475999999996</v>
      </c>
    </row>
    <row r="2500" spans="1:5">
      <c r="A2500" s="164">
        <v>30305</v>
      </c>
      <c r="B2500" s="164" t="s">
        <v>382</v>
      </c>
      <c r="C2500" s="164" t="s">
        <v>388</v>
      </c>
      <c r="D2500">
        <f t="shared" si="76"/>
        <v>14.646000000000001</v>
      </c>
      <c r="E2500">
        <f t="shared" si="77"/>
        <v>671.3475999999996</v>
      </c>
    </row>
    <row r="2501" spans="1:5">
      <c r="A2501" s="164">
        <v>30305</v>
      </c>
      <c r="B2501" s="164" t="s">
        <v>382</v>
      </c>
      <c r="C2501" s="164" t="s">
        <v>389</v>
      </c>
      <c r="D2501">
        <f t="shared" si="76"/>
        <v>8.25</v>
      </c>
      <c r="E2501">
        <f t="shared" si="77"/>
        <v>671.3475999999996</v>
      </c>
    </row>
    <row r="2502" spans="1:5">
      <c r="A2502" s="164">
        <v>30305</v>
      </c>
      <c r="B2502" s="164" t="s">
        <v>382</v>
      </c>
      <c r="C2502" s="164" t="s">
        <v>390</v>
      </c>
      <c r="D2502">
        <f t="shared" ref="D2502:D2565" si="78">C2502/10000</f>
        <v>9.7919999999999998</v>
      </c>
      <c r="E2502">
        <f t="shared" ref="E2502:E2565" si="79">SUMIF(A:A,A2502,D:D)</f>
        <v>671.3475999999996</v>
      </c>
    </row>
    <row r="2503" spans="1:5">
      <c r="A2503" s="164">
        <v>30305</v>
      </c>
      <c r="B2503" s="164" t="s">
        <v>382</v>
      </c>
      <c r="C2503" s="164" t="s">
        <v>381</v>
      </c>
      <c r="D2503">
        <f t="shared" si="78"/>
        <v>6.5279999999999996</v>
      </c>
      <c r="E2503">
        <f t="shared" si="79"/>
        <v>671.3475999999996</v>
      </c>
    </row>
    <row r="2504" spans="1:5">
      <c r="A2504" s="164">
        <v>30305</v>
      </c>
      <c r="B2504" s="164" t="s">
        <v>382</v>
      </c>
      <c r="C2504" s="164" t="s">
        <v>391</v>
      </c>
      <c r="D2504">
        <f t="shared" si="78"/>
        <v>1.302</v>
      </c>
      <c r="E2504">
        <f t="shared" si="79"/>
        <v>671.3475999999996</v>
      </c>
    </row>
    <row r="2505" spans="1:5">
      <c r="A2505" s="164">
        <v>30305</v>
      </c>
      <c r="B2505" s="164" t="s">
        <v>382</v>
      </c>
      <c r="C2505" s="164" t="s">
        <v>2874</v>
      </c>
      <c r="D2505">
        <f t="shared" si="78"/>
        <v>8.6</v>
      </c>
      <c r="E2505">
        <f t="shared" si="79"/>
        <v>671.3475999999996</v>
      </c>
    </row>
    <row r="2506" spans="1:5">
      <c r="A2506" s="164">
        <v>30305</v>
      </c>
      <c r="B2506" s="164" t="s">
        <v>382</v>
      </c>
      <c r="C2506" s="164" t="s">
        <v>374</v>
      </c>
      <c r="D2506">
        <f t="shared" si="78"/>
        <v>8.9760000000000009</v>
      </c>
      <c r="E2506">
        <f t="shared" si="79"/>
        <v>671.3475999999996</v>
      </c>
    </row>
    <row r="2507" spans="1:5">
      <c r="A2507" s="164">
        <v>30305</v>
      </c>
      <c r="B2507" s="164" t="s">
        <v>382</v>
      </c>
      <c r="C2507" s="164" t="s">
        <v>67</v>
      </c>
      <c r="D2507">
        <f t="shared" si="78"/>
        <v>0.81599999999999995</v>
      </c>
      <c r="E2507">
        <f t="shared" si="79"/>
        <v>671.3475999999996</v>
      </c>
    </row>
    <row r="2508" spans="1:5">
      <c r="A2508" s="164">
        <v>30305</v>
      </c>
      <c r="B2508" s="164" t="s">
        <v>382</v>
      </c>
      <c r="C2508" s="164" t="s">
        <v>392</v>
      </c>
      <c r="D2508">
        <f t="shared" si="78"/>
        <v>2.1360000000000001</v>
      </c>
      <c r="E2508">
        <f t="shared" si="79"/>
        <v>671.3475999999996</v>
      </c>
    </row>
    <row r="2509" spans="1:5">
      <c r="A2509" s="164">
        <v>30305</v>
      </c>
      <c r="B2509" s="164" t="s">
        <v>382</v>
      </c>
      <c r="C2509" s="164" t="s">
        <v>374</v>
      </c>
      <c r="D2509">
        <f t="shared" si="78"/>
        <v>8.9760000000000009</v>
      </c>
      <c r="E2509">
        <f t="shared" si="79"/>
        <v>671.3475999999996</v>
      </c>
    </row>
    <row r="2510" spans="1:5">
      <c r="A2510" s="164">
        <v>30305</v>
      </c>
      <c r="B2510" s="164" t="s">
        <v>382</v>
      </c>
      <c r="C2510" s="164" t="s">
        <v>1909</v>
      </c>
      <c r="D2510">
        <f t="shared" si="78"/>
        <v>0</v>
      </c>
      <c r="E2510">
        <f t="shared" si="79"/>
        <v>671.3475999999996</v>
      </c>
    </row>
    <row r="2511" spans="1:5">
      <c r="A2511" s="164">
        <v>30305</v>
      </c>
      <c r="B2511" s="164" t="s">
        <v>382</v>
      </c>
      <c r="C2511" s="164" t="s">
        <v>393</v>
      </c>
      <c r="D2511">
        <f t="shared" si="78"/>
        <v>6.7919999999999998</v>
      </c>
      <c r="E2511">
        <f t="shared" si="79"/>
        <v>671.3475999999996</v>
      </c>
    </row>
    <row r="2512" spans="1:5">
      <c r="A2512" s="164">
        <v>30305</v>
      </c>
      <c r="B2512" s="164" t="s">
        <v>382</v>
      </c>
      <c r="C2512" s="164" t="s">
        <v>1909</v>
      </c>
      <c r="D2512">
        <f t="shared" si="78"/>
        <v>0</v>
      </c>
      <c r="E2512">
        <f t="shared" si="79"/>
        <v>671.3475999999996</v>
      </c>
    </row>
    <row r="2513" spans="1:5">
      <c r="A2513" s="164">
        <v>30305</v>
      </c>
      <c r="B2513" s="164" t="s">
        <v>382</v>
      </c>
      <c r="C2513" s="164" t="s">
        <v>376</v>
      </c>
      <c r="D2513">
        <f t="shared" si="78"/>
        <v>3.2639999999999998</v>
      </c>
      <c r="E2513">
        <f t="shared" si="79"/>
        <v>671.3475999999996</v>
      </c>
    </row>
    <row r="2514" spans="1:5">
      <c r="A2514" s="164">
        <v>30305</v>
      </c>
      <c r="B2514" s="164" t="s">
        <v>382</v>
      </c>
      <c r="C2514" s="164" t="s">
        <v>67</v>
      </c>
      <c r="D2514">
        <f t="shared" si="78"/>
        <v>0.81599999999999995</v>
      </c>
      <c r="E2514">
        <f t="shared" si="79"/>
        <v>671.3475999999996</v>
      </c>
    </row>
    <row r="2515" spans="1:5">
      <c r="A2515" s="164">
        <v>30305</v>
      </c>
      <c r="B2515" s="164" t="s">
        <v>382</v>
      </c>
      <c r="C2515" s="164" t="s">
        <v>55</v>
      </c>
      <c r="D2515">
        <f t="shared" si="78"/>
        <v>2.448</v>
      </c>
      <c r="E2515">
        <f t="shared" si="79"/>
        <v>671.3475999999996</v>
      </c>
    </row>
    <row r="2516" spans="1:5">
      <c r="A2516" s="164">
        <v>30305</v>
      </c>
      <c r="B2516" s="164" t="s">
        <v>382</v>
      </c>
      <c r="C2516" s="164" t="s">
        <v>67</v>
      </c>
      <c r="D2516">
        <f t="shared" si="78"/>
        <v>0.81599999999999995</v>
      </c>
      <c r="E2516">
        <f t="shared" si="79"/>
        <v>671.3475999999996</v>
      </c>
    </row>
    <row r="2517" spans="1:5">
      <c r="A2517" s="164">
        <v>30305</v>
      </c>
      <c r="B2517" s="164" t="s">
        <v>382</v>
      </c>
      <c r="C2517" s="164" t="s">
        <v>375</v>
      </c>
      <c r="D2517">
        <f t="shared" si="78"/>
        <v>1.6319999999999999</v>
      </c>
      <c r="E2517">
        <f t="shared" si="79"/>
        <v>671.3475999999996</v>
      </c>
    </row>
    <row r="2518" spans="1:5">
      <c r="A2518" s="164">
        <v>30305</v>
      </c>
      <c r="B2518" s="164" t="s">
        <v>382</v>
      </c>
      <c r="C2518" s="164" t="s">
        <v>70</v>
      </c>
      <c r="D2518">
        <f t="shared" si="78"/>
        <v>0.57599999999999996</v>
      </c>
      <c r="E2518">
        <f t="shared" si="79"/>
        <v>671.3475999999996</v>
      </c>
    </row>
    <row r="2519" spans="1:5">
      <c r="A2519" s="164">
        <v>30305</v>
      </c>
      <c r="B2519" s="164" t="s">
        <v>382</v>
      </c>
      <c r="C2519" s="164" t="s">
        <v>67</v>
      </c>
      <c r="D2519">
        <f t="shared" si="78"/>
        <v>0.81599999999999995</v>
      </c>
      <c r="E2519">
        <f t="shared" si="79"/>
        <v>671.3475999999996</v>
      </c>
    </row>
    <row r="2520" spans="1:5">
      <c r="A2520" s="164">
        <v>30305</v>
      </c>
      <c r="B2520" s="164" t="s">
        <v>382</v>
      </c>
      <c r="C2520" s="164" t="s">
        <v>2618</v>
      </c>
      <c r="D2520">
        <f t="shared" si="78"/>
        <v>9.6</v>
      </c>
      <c r="E2520">
        <f t="shared" si="79"/>
        <v>671.3475999999996</v>
      </c>
    </row>
    <row r="2521" spans="1:5">
      <c r="A2521" s="164">
        <v>30305</v>
      </c>
      <c r="B2521" s="164" t="s">
        <v>382</v>
      </c>
      <c r="C2521" s="164" t="s">
        <v>1909</v>
      </c>
      <c r="D2521">
        <f t="shared" si="78"/>
        <v>0</v>
      </c>
      <c r="E2521">
        <f t="shared" si="79"/>
        <v>671.3475999999996</v>
      </c>
    </row>
    <row r="2522" spans="1:5">
      <c r="A2522" s="164">
        <v>30305</v>
      </c>
      <c r="B2522" s="164" t="s">
        <v>382</v>
      </c>
      <c r="C2522" s="164" t="s">
        <v>394</v>
      </c>
      <c r="D2522">
        <f t="shared" si="78"/>
        <v>4.8959999999999999</v>
      </c>
      <c r="E2522">
        <f t="shared" si="79"/>
        <v>671.3475999999996</v>
      </c>
    </row>
    <row r="2523" spans="1:5">
      <c r="A2523" s="164">
        <v>30305</v>
      </c>
      <c r="B2523" s="164" t="s">
        <v>382</v>
      </c>
      <c r="C2523" s="164" t="s">
        <v>395</v>
      </c>
      <c r="D2523">
        <f t="shared" si="78"/>
        <v>11.766</v>
      </c>
      <c r="E2523">
        <f t="shared" si="79"/>
        <v>671.3475999999996</v>
      </c>
    </row>
    <row r="2524" spans="1:5">
      <c r="A2524" s="164">
        <v>30305</v>
      </c>
      <c r="B2524" s="164" t="s">
        <v>382</v>
      </c>
      <c r="C2524" s="164" t="s">
        <v>55</v>
      </c>
      <c r="D2524">
        <f t="shared" si="78"/>
        <v>2.448</v>
      </c>
      <c r="E2524">
        <f t="shared" si="79"/>
        <v>671.3475999999996</v>
      </c>
    </row>
    <row r="2525" spans="1:5">
      <c r="A2525" s="164">
        <v>30305</v>
      </c>
      <c r="B2525" s="164" t="s">
        <v>382</v>
      </c>
      <c r="C2525" s="164" t="s">
        <v>396</v>
      </c>
      <c r="D2525">
        <f t="shared" si="78"/>
        <v>14.175599999999999</v>
      </c>
      <c r="E2525">
        <f t="shared" si="79"/>
        <v>671.3475999999996</v>
      </c>
    </row>
    <row r="2526" spans="1:5">
      <c r="A2526" s="164">
        <v>30305</v>
      </c>
      <c r="B2526" s="164" t="s">
        <v>382</v>
      </c>
      <c r="C2526" s="164" t="s">
        <v>2964</v>
      </c>
      <c r="D2526">
        <f t="shared" si="78"/>
        <v>2.952</v>
      </c>
      <c r="E2526">
        <f t="shared" si="79"/>
        <v>671.3475999999996</v>
      </c>
    </row>
    <row r="2527" spans="1:5">
      <c r="A2527" s="164">
        <v>30305</v>
      </c>
      <c r="B2527" s="164" t="s">
        <v>382</v>
      </c>
      <c r="C2527" s="164" t="s">
        <v>67</v>
      </c>
      <c r="D2527">
        <f t="shared" si="78"/>
        <v>0.81599999999999995</v>
      </c>
      <c r="E2527">
        <f t="shared" si="79"/>
        <v>671.3475999999996</v>
      </c>
    </row>
    <row r="2528" spans="1:5">
      <c r="A2528" s="164">
        <v>30305</v>
      </c>
      <c r="B2528" s="164" t="s">
        <v>382</v>
      </c>
      <c r="C2528" s="164" t="s">
        <v>2938</v>
      </c>
      <c r="D2528">
        <f t="shared" si="78"/>
        <v>4.08</v>
      </c>
      <c r="E2528">
        <f t="shared" si="79"/>
        <v>671.3475999999996</v>
      </c>
    </row>
    <row r="2529" spans="1:5">
      <c r="A2529" s="164">
        <v>30305</v>
      </c>
      <c r="B2529" s="164" t="s">
        <v>382</v>
      </c>
      <c r="C2529" s="164" t="s">
        <v>67</v>
      </c>
      <c r="D2529">
        <f t="shared" si="78"/>
        <v>0.81599999999999995</v>
      </c>
      <c r="E2529">
        <f t="shared" si="79"/>
        <v>671.3475999999996</v>
      </c>
    </row>
    <row r="2530" spans="1:5">
      <c r="A2530" s="164">
        <v>30305</v>
      </c>
      <c r="B2530" s="164" t="s">
        <v>382</v>
      </c>
      <c r="C2530" s="164" t="s">
        <v>375</v>
      </c>
      <c r="D2530">
        <f t="shared" si="78"/>
        <v>1.6319999999999999</v>
      </c>
      <c r="E2530">
        <f t="shared" si="79"/>
        <v>671.3475999999996</v>
      </c>
    </row>
    <row r="2531" spans="1:5">
      <c r="A2531" s="164">
        <v>30305</v>
      </c>
      <c r="B2531" s="164" t="s">
        <v>382</v>
      </c>
      <c r="C2531" s="164" t="s">
        <v>397</v>
      </c>
      <c r="D2531">
        <f t="shared" si="78"/>
        <v>8.2560000000000002</v>
      </c>
      <c r="E2531">
        <f t="shared" si="79"/>
        <v>671.3475999999996</v>
      </c>
    </row>
    <row r="2532" spans="1:5">
      <c r="A2532" s="164">
        <v>30305</v>
      </c>
      <c r="B2532" s="164" t="s">
        <v>382</v>
      </c>
      <c r="C2532" s="164" t="s">
        <v>375</v>
      </c>
      <c r="D2532">
        <f t="shared" si="78"/>
        <v>1.6319999999999999</v>
      </c>
      <c r="E2532">
        <f t="shared" si="79"/>
        <v>671.3475999999996</v>
      </c>
    </row>
    <row r="2533" spans="1:5">
      <c r="A2533" s="164">
        <v>30305</v>
      </c>
      <c r="B2533" s="164" t="s">
        <v>382</v>
      </c>
      <c r="C2533" s="164" t="s">
        <v>398</v>
      </c>
      <c r="D2533">
        <f t="shared" si="78"/>
        <v>42.9</v>
      </c>
      <c r="E2533">
        <f t="shared" si="79"/>
        <v>671.3475999999996</v>
      </c>
    </row>
    <row r="2534" spans="1:5">
      <c r="A2534" s="164">
        <v>30305</v>
      </c>
      <c r="B2534" s="164" t="s">
        <v>382</v>
      </c>
      <c r="C2534" s="164" t="s">
        <v>399</v>
      </c>
      <c r="D2534">
        <f t="shared" si="78"/>
        <v>2.8</v>
      </c>
      <c r="E2534">
        <f t="shared" si="79"/>
        <v>671.3475999999996</v>
      </c>
    </row>
    <row r="2535" spans="1:5">
      <c r="A2535" s="164">
        <v>30305</v>
      </c>
      <c r="B2535" s="164" t="s">
        <v>382</v>
      </c>
      <c r="C2535" s="164" t="s">
        <v>400</v>
      </c>
      <c r="D2535">
        <f t="shared" si="78"/>
        <v>7.2</v>
      </c>
      <c r="E2535">
        <f t="shared" si="79"/>
        <v>671.3475999999996</v>
      </c>
    </row>
    <row r="2536" spans="1:5">
      <c r="A2536" s="164">
        <v>30305</v>
      </c>
      <c r="B2536" s="164" t="s">
        <v>382</v>
      </c>
      <c r="C2536" s="164" t="s">
        <v>55</v>
      </c>
      <c r="D2536">
        <f t="shared" si="78"/>
        <v>2.448</v>
      </c>
      <c r="E2536">
        <f t="shared" si="79"/>
        <v>671.3475999999996</v>
      </c>
    </row>
    <row r="2537" spans="1:5">
      <c r="A2537" s="164">
        <v>30305</v>
      </c>
      <c r="B2537" s="164" t="s">
        <v>382</v>
      </c>
      <c r="C2537" s="164" t="s">
        <v>394</v>
      </c>
      <c r="D2537">
        <f t="shared" si="78"/>
        <v>4.8959999999999999</v>
      </c>
      <c r="E2537">
        <f t="shared" si="79"/>
        <v>671.3475999999996</v>
      </c>
    </row>
    <row r="2538" spans="1:5">
      <c r="A2538" s="164">
        <v>30305</v>
      </c>
      <c r="B2538" s="164" t="s">
        <v>382</v>
      </c>
      <c r="C2538" s="164" t="s">
        <v>2876</v>
      </c>
      <c r="D2538">
        <f t="shared" si="78"/>
        <v>0.09</v>
      </c>
      <c r="E2538">
        <f t="shared" si="79"/>
        <v>671.3475999999996</v>
      </c>
    </row>
    <row r="2539" spans="1:5">
      <c r="A2539" s="164">
        <v>30305</v>
      </c>
      <c r="B2539" s="164" t="s">
        <v>382</v>
      </c>
      <c r="C2539" s="164" t="s">
        <v>401</v>
      </c>
      <c r="D2539">
        <f t="shared" si="78"/>
        <v>8.1080000000000005</v>
      </c>
      <c r="E2539">
        <f t="shared" si="79"/>
        <v>671.3475999999996</v>
      </c>
    </row>
    <row r="2540" spans="1:5">
      <c r="A2540" s="164">
        <v>30305</v>
      </c>
      <c r="B2540" s="164" t="s">
        <v>382</v>
      </c>
      <c r="C2540" s="164" t="s">
        <v>402</v>
      </c>
      <c r="D2540">
        <f t="shared" si="78"/>
        <v>30.88</v>
      </c>
      <c r="E2540">
        <f t="shared" si="79"/>
        <v>671.3475999999996</v>
      </c>
    </row>
    <row r="2541" spans="1:5">
      <c r="A2541" s="164">
        <v>30305</v>
      </c>
      <c r="B2541" s="164" t="s">
        <v>382</v>
      </c>
      <c r="C2541" s="164" t="s">
        <v>1909</v>
      </c>
      <c r="D2541">
        <f t="shared" si="78"/>
        <v>0</v>
      </c>
      <c r="E2541">
        <f t="shared" si="79"/>
        <v>671.3475999999996</v>
      </c>
    </row>
    <row r="2542" spans="1:5">
      <c r="A2542" s="164">
        <v>30305</v>
      </c>
      <c r="B2542" s="164" t="s">
        <v>382</v>
      </c>
      <c r="C2542" s="164" t="s">
        <v>375</v>
      </c>
      <c r="D2542">
        <f t="shared" si="78"/>
        <v>1.6319999999999999</v>
      </c>
      <c r="E2542">
        <f t="shared" si="79"/>
        <v>671.3475999999996</v>
      </c>
    </row>
    <row r="2543" spans="1:5">
      <c r="A2543" s="164">
        <v>30305</v>
      </c>
      <c r="B2543" s="164" t="s">
        <v>382</v>
      </c>
      <c r="C2543" s="164" t="s">
        <v>403</v>
      </c>
      <c r="D2543">
        <f t="shared" si="78"/>
        <v>5.7119999999999997</v>
      </c>
      <c r="E2543">
        <f t="shared" si="79"/>
        <v>671.3475999999996</v>
      </c>
    </row>
    <row r="2544" spans="1:5">
      <c r="A2544" s="164">
        <v>30305</v>
      </c>
      <c r="B2544" s="164" t="s">
        <v>382</v>
      </c>
      <c r="C2544" s="164" t="s">
        <v>404</v>
      </c>
      <c r="D2544">
        <f t="shared" si="78"/>
        <v>8.9</v>
      </c>
      <c r="E2544">
        <f t="shared" si="79"/>
        <v>671.3475999999996</v>
      </c>
    </row>
    <row r="2545" spans="1:5">
      <c r="A2545" s="164">
        <v>30305</v>
      </c>
      <c r="B2545" s="164" t="s">
        <v>382</v>
      </c>
      <c r="C2545" s="164" t="s">
        <v>405</v>
      </c>
      <c r="D2545">
        <f t="shared" si="78"/>
        <v>0.8</v>
      </c>
      <c r="E2545">
        <f t="shared" si="79"/>
        <v>671.3475999999996</v>
      </c>
    </row>
    <row r="2546" spans="1:5">
      <c r="A2546" s="164">
        <v>30305</v>
      </c>
      <c r="B2546" s="164" t="s">
        <v>382</v>
      </c>
      <c r="C2546" s="164" t="s">
        <v>67</v>
      </c>
      <c r="D2546">
        <f t="shared" si="78"/>
        <v>0.81599999999999995</v>
      </c>
      <c r="E2546">
        <f t="shared" si="79"/>
        <v>671.3475999999996</v>
      </c>
    </row>
    <row r="2547" spans="1:5">
      <c r="A2547" s="164">
        <v>30305</v>
      </c>
      <c r="B2547" s="164" t="s">
        <v>382</v>
      </c>
      <c r="C2547" s="164" t="s">
        <v>50</v>
      </c>
      <c r="D2547">
        <f t="shared" si="78"/>
        <v>0.55200000000000005</v>
      </c>
      <c r="E2547">
        <f t="shared" si="79"/>
        <v>671.3475999999996</v>
      </c>
    </row>
    <row r="2548" spans="1:5">
      <c r="A2548" s="164">
        <v>30305</v>
      </c>
      <c r="B2548" s="164" t="s">
        <v>382</v>
      </c>
      <c r="C2548" s="164" t="s">
        <v>2813</v>
      </c>
      <c r="D2548">
        <f t="shared" si="78"/>
        <v>0.5</v>
      </c>
      <c r="E2548">
        <f t="shared" si="79"/>
        <v>671.3475999999996</v>
      </c>
    </row>
    <row r="2549" spans="1:5">
      <c r="A2549" s="164">
        <v>30305</v>
      </c>
      <c r="B2549" s="164" t="s">
        <v>382</v>
      </c>
      <c r="C2549" s="164" t="s">
        <v>406</v>
      </c>
      <c r="D2549">
        <f t="shared" si="78"/>
        <v>4.6619999999999999</v>
      </c>
      <c r="E2549">
        <f t="shared" si="79"/>
        <v>671.3475999999996</v>
      </c>
    </row>
    <row r="2550" spans="1:5">
      <c r="A2550" s="164">
        <v>30305</v>
      </c>
      <c r="B2550" s="164" t="s">
        <v>382</v>
      </c>
      <c r="C2550" s="164" t="s">
        <v>55</v>
      </c>
      <c r="D2550">
        <f t="shared" si="78"/>
        <v>2.448</v>
      </c>
      <c r="E2550">
        <f t="shared" si="79"/>
        <v>671.3475999999996</v>
      </c>
    </row>
    <row r="2551" spans="1:5">
      <c r="A2551" s="164">
        <v>30305</v>
      </c>
      <c r="B2551" s="164" t="s">
        <v>382</v>
      </c>
      <c r="C2551" s="164" t="s">
        <v>407</v>
      </c>
      <c r="D2551">
        <f t="shared" si="78"/>
        <v>12.992000000000001</v>
      </c>
      <c r="E2551">
        <f t="shared" si="79"/>
        <v>671.3475999999996</v>
      </c>
    </row>
    <row r="2552" spans="1:5">
      <c r="A2552" s="164">
        <v>30305</v>
      </c>
      <c r="B2552" s="164" t="s">
        <v>382</v>
      </c>
      <c r="C2552" s="164" t="s">
        <v>55</v>
      </c>
      <c r="D2552">
        <f t="shared" si="78"/>
        <v>2.448</v>
      </c>
      <c r="E2552">
        <f t="shared" si="79"/>
        <v>671.3475999999996</v>
      </c>
    </row>
    <row r="2553" spans="1:5">
      <c r="A2553" s="164">
        <v>30305</v>
      </c>
      <c r="B2553" s="164" t="s">
        <v>382</v>
      </c>
      <c r="C2553" s="164" t="s">
        <v>2938</v>
      </c>
      <c r="D2553">
        <f t="shared" si="78"/>
        <v>4.08</v>
      </c>
      <c r="E2553">
        <f t="shared" si="79"/>
        <v>671.3475999999996</v>
      </c>
    </row>
    <row r="2554" spans="1:5">
      <c r="A2554" s="164">
        <v>30305</v>
      </c>
      <c r="B2554" s="164" t="s">
        <v>382</v>
      </c>
      <c r="C2554" s="164" t="s">
        <v>67</v>
      </c>
      <c r="D2554">
        <f t="shared" si="78"/>
        <v>0.81599999999999995</v>
      </c>
      <c r="E2554">
        <f t="shared" si="79"/>
        <v>671.3475999999996</v>
      </c>
    </row>
    <row r="2555" spans="1:5">
      <c r="A2555" s="164">
        <v>30305</v>
      </c>
      <c r="B2555" s="164" t="s">
        <v>382</v>
      </c>
      <c r="C2555" s="164" t="s">
        <v>408</v>
      </c>
      <c r="D2555">
        <f t="shared" si="78"/>
        <v>15.372</v>
      </c>
      <c r="E2555">
        <f t="shared" si="79"/>
        <v>671.3475999999996</v>
      </c>
    </row>
    <row r="2556" spans="1:5">
      <c r="A2556" s="164">
        <v>30305</v>
      </c>
      <c r="B2556" s="164" t="s">
        <v>382</v>
      </c>
      <c r="C2556" s="164" t="s">
        <v>409</v>
      </c>
      <c r="D2556">
        <f t="shared" si="78"/>
        <v>3.2</v>
      </c>
      <c r="E2556">
        <f t="shared" si="79"/>
        <v>671.3475999999996</v>
      </c>
    </row>
    <row r="2557" spans="1:5">
      <c r="A2557" s="164">
        <v>30305</v>
      </c>
      <c r="B2557" s="164" t="s">
        <v>382</v>
      </c>
      <c r="C2557" s="164" t="s">
        <v>2813</v>
      </c>
      <c r="D2557">
        <f t="shared" si="78"/>
        <v>0.5</v>
      </c>
      <c r="E2557">
        <f t="shared" si="79"/>
        <v>671.3475999999996</v>
      </c>
    </row>
    <row r="2558" spans="1:5">
      <c r="A2558" s="164">
        <v>30305</v>
      </c>
      <c r="B2558" s="164" t="s">
        <v>382</v>
      </c>
      <c r="C2558" s="164" t="s">
        <v>394</v>
      </c>
      <c r="D2558">
        <f t="shared" si="78"/>
        <v>4.8959999999999999</v>
      </c>
      <c r="E2558">
        <f t="shared" si="79"/>
        <v>671.3475999999996</v>
      </c>
    </row>
    <row r="2559" spans="1:5">
      <c r="A2559" s="164">
        <v>30305</v>
      </c>
      <c r="B2559" s="164" t="s">
        <v>382</v>
      </c>
      <c r="C2559" s="164" t="s">
        <v>67</v>
      </c>
      <c r="D2559">
        <f t="shared" si="78"/>
        <v>0.81599999999999995</v>
      </c>
      <c r="E2559">
        <f t="shared" si="79"/>
        <v>671.3475999999996</v>
      </c>
    </row>
    <row r="2560" spans="1:5">
      <c r="A2560" s="164">
        <v>30305</v>
      </c>
      <c r="B2560" s="164" t="s">
        <v>382</v>
      </c>
      <c r="C2560" s="164" t="s">
        <v>67</v>
      </c>
      <c r="D2560">
        <f t="shared" si="78"/>
        <v>0.81599999999999995</v>
      </c>
      <c r="E2560">
        <f t="shared" si="79"/>
        <v>671.3475999999996</v>
      </c>
    </row>
    <row r="2561" spans="1:5">
      <c r="A2561" s="164">
        <v>30305</v>
      </c>
      <c r="B2561" s="164" t="s">
        <v>382</v>
      </c>
      <c r="C2561" s="164" t="s">
        <v>375</v>
      </c>
      <c r="D2561">
        <f t="shared" si="78"/>
        <v>1.6319999999999999</v>
      </c>
      <c r="E2561">
        <f t="shared" si="79"/>
        <v>671.3475999999996</v>
      </c>
    </row>
    <row r="2562" spans="1:5">
      <c r="A2562" s="164">
        <v>30305</v>
      </c>
      <c r="B2562" s="164" t="s">
        <v>382</v>
      </c>
      <c r="C2562" s="164" t="s">
        <v>410</v>
      </c>
      <c r="D2562">
        <f t="shared" si="78"/>
        <v>11.16</v>
      </c>
      <c r="E2562">
        <f t="shared" si="79"/>
        <v>671.3475999999996</v>
      </c>
    </row>
    <row r="2563" spans="1:5">
      <c r="A2563" s="164">
        <v>30305</v>
      </c>
      <c r="B2563" s="164" t="s">
        <v>382</v>
      </c>
      <c r="C2563" s="164" t="s">
        <v>375</v>
      </c>
      <c r="D2563">
        <f t="shared" si="78"/>
        <v>1.6319999999999999</v>
      </c>
      <c r="E2563">
        <f t="shared" si="79"/>
        <v>671.3475999999996</v>
      </c>
    </row>
    <row r="2564" spans="1:5">
      <c r="A2564" s="164">
        <v>30306</v>
      </c>
      <c r="B2564" s="164" t="s">
        <v>411</v>
      </c>
      <c r="C2564" s="164" t="s">
        <v>1909</v>
      </c>
      <c r="D2564">
        <f t="shared" si="78"/>
        <v>0</v>
      </c>
      <c r="E2564">
        <f t="shared" si="79"/>
        <v>13</v>
      </c>
    </row>
    <row r="2565" spans="1:5">
      <c r="A2565" s="164">
        <v>30306</v>
      </c>
      <c r="B2565" s="164" t="s">
        <v>411</v>
      </c>
      <c r="C2565" s="164" t="s">
        <v>1909</v>
      </c>
      <c r="D2565">
        <f t="shared" si="78"/>
        <v>0</v>
      </c>
      <c r="E2565">
        <f t="shared" si="79"/>
        <v>13</v>
      </c>
    </row>
    <row r="2566" spans="1:5">
      <c r="A2566" s="164">
        <v>30306</v>
      </c>
      <c r="B2566" s="164" t="s">
        <v>411</v>
      </c>
      <c r="C2566" s="164" t="s">
        <v>1909</v>
      </c>
      <c r="D2566">
        <f t="shared" ref="D2566:D2629" si="80">C2566/10000</f>
        <v>0</v>
      </c>
      <c r="E2566">
        <f t="shared" ref="E2566:E2629" si="81">SUMIF(A:A,A2566,D:D)</f>
        <v>13</v>
      </c>
    </row>
    <row r="2567" spans="1:5">
      <c r="A2567" s="164">
        <v>30306</v>
      </c>
      <c r="B2567" s="164" t="s">
        <v>411</v>
      </c>
      <c r="C2567" s="164" t="s">
        <v>1909</v>
      </c>
      <c r="D2567">
        <f t="shared" si="80"/>
        <v>0</v>
      </c>
      <c r="E2567">
        <f t="shared" si="81"/>
        <v>13</v>
      </c>
    </row>
    <row r="2568" spans="1:5">
      <c r="A2568" s="164">
        <v>30306</v>
      </c>
      <c r="B2568" s="164" t="s">
        <v>411</v>
      </c>
      <c r="C2568" s="164" t="s">
        <v>2141</v>
      </c>
      <c r="D2568">
        <f t="shared" si="80"/>
        <v>0.96</v>
      </c>
      <c r="E2568">
        <f t="shared" si="81"/>
        <v>13</v>
      </c>
    </row>
    <row r="2569" spans="1:5">
      <c r="A2569" s="164">
        <v>30306</v>
      </c>
      <c r="B2569" s="164" t="s">
        <v>411</v>
      </c>
      <c r="C2569" s="164" t="s">
        <v>2918</v>
      </c>
      <c r="D2569">
        <f t="shared" si="80"/>
        <v>2.04</v>
      </c>
      <c r="E2569">
        <f t="shared" si="81"/>
        <v>13</v>
      </c>
    </row>
    <row r="2570" spans="1:5">
      <c r="A2570" s="164">
        <v>30306</v>
      </c>
      <c r="B2570" s="164" t="s">
        <v>411</v>
      </c>
      <c r="C2570" s="164" t="s">
        <v>1909</v>
      </c>
      <c r="D2570">
        <f t="shared" si="80"/>
        <v>0</v>
      </c>
      <c r="E2570">
        <f t="shared" si="81"/>
        <v>13</v>
      </c>
    </row>
    <row r="2571" spans="1:5">
      <c r="A2571" s="164">
        <v>30306</v>
      </c>
      <c r="B2571" s="164" t="s">
        <v>411</v>
      </c>
      <c r="C2571" s="164" t="s">
        <v>1909</v>
      </c>
      <c r="D2571">
        <f t="shared" si="80"/>
        <v>0</v>
      </c>
      <c r="E2571">
        <f t="shared" si="81"/>
        <v>13</v>
      </c>
    </row>
    <row r="2572" spans="1:5">
      <c r="A2572" s="164">
        <v>30306</v>
      </c>
      <c r="B2572" s="164" t="s">
        <v>411</v>
      </c>
      <c r="C2572" s="164" t="s">
        <v>1909</v>
      </c>
      <c r="D2572">
        <f t="shared" si="80"/>
        <v>0</v>
      </c>
      <c r="E2572">
        <f t="shared" si="81"/>
        <v>13</v>
      </c>
    </row>
    <row r="2573" spans="1:5">
      <c r="A2573" s="164">
        <v>30306</v>
      </c>
      <c r="B2573" s="164" t="s">
        <v>411</v>
      </c>
      <c r="C2573" s="164" t="s">
        <v>1909</v>
      </c>
      <c r="D2573">
        <f t="shared" si="80"/>
        <v>0</v>
      </c>
      <c r="E2573">
        <f t="shared" si="81"/>
        <v>13</v>
      </c>
    </row>
    <row r="2574" spans="1:5">
      <c r="A2574" s="164">
        <v>30306</v>
      </c>
      <c r="B2574" s="164" t="s">
        <v>411</v>
      </c>
      <c r="C2574" s="164" t="s">
        <v>1909</v>
      </c>
      <c r="D2574">
        <f t="shared" si="80"/>
        <v>0</v>
      </c>
      <c r="E2574">
        <f t="shared" si="81"/>
        <v>13</v>
      </c>
    </row>
    <row r="2575" spans="1:5">
      <c r="A2575" s="164">
        <v>30306</v>
      </c>
      <c r="B2575" s="164" t="s">
        <v>411</v>
      </c>
      <c r="C2575" s="164" t="s">
        <v>1909</v>
      </c>
      <c r="D2575">
        <f t="shared" si="80"/>
        <v>0</v>
      </c>
      <c r="E2575">
        <f t="shared" si="81"/>
        <v>13</v>
      </c>
    </row>
    <row r="2576" spans="1:5">
      <c r="A2576" s="164">
        <v>30306</v>
      </c>
      <c r="B2576" s="164" t="s">
        <v>411</v>
      </c>
      <c r="C2576" s="164" t="s">
        <v>2691</v>
      </c>
      <c r="D2576">
        <f t="shared" si="80"/>
        <v>10</v>
      </c>
      <c r="E2576">
        <f t="shared" si="81"/>
        <v>13</v>
      </c>
    </row>
    <row r="2577" spans="1:5">
      <c r="A2577" s="164">
        <v>30309</v>
      </c>
      <c r="B2577" s="164" t="s">
        <v>1775</v>
      </c>
      <c r="C2577" s="164" t="s">
        <v>412</v>
      </c>
      <c r="D2577">
        <f t="shared" si="80"/>
        <v>4.4999999999999998E-2</v>
      </c>
      <c r="E2577">
        <f t="shared" si="81"/>
        <v>27.264900000000008</v>
      </c>
    </row>
    <row r="2578" spans="1:5">
      <c r="A2578" s="164">
        <v>30309</v>
      </c>
      <c r="B2578" s="164" t="s">
        <v>1775</v>
      </c>
      <c r="C2578" s="164" t="s">
        <v>412</v>
      </c>
      <c r="D2578">
        <f t="shared" si="80"/>
        <v>4.4999999999999998E-2</v>
      </c>
      <c r="E2578">
        <f t="shared" si="81"/>
        <v>27.264900000000008</v>
      </c>
    </row>
    <row r="2579" spans="1:5">
      <c r="A2579" s="164">
        <v>30309</v>
      </c>
      <c r="B2579" s="164" t="s">
        <v>1775</v>
      </c>
      <c r="C2579" s="164" t="s">
        <v>2841</v>
      </c>
      <c r="D2579">
        <f t="shared" si="80"/>
        <v>0.6</v>
      </c>
      <c r="E2579">
        <f t="shared" si="81"/>
        <v>27.264900000000008</v>
      </c>
    </row>
    <row r="2580" spans="1:5">
      <c r="A2580" s="164">
        <v>30309</v>
      </c>
      <c r="B2580" s="164" t="s">
        <v>1775</v>
      </c>
      <c r="C2580" s="164" t="s">
        <v>2863</v>
      </c>
      <c r="D2580">
        <f t="shared" si="80"/>
        <v>1.05</v>
      </c>
      <c r="E2580">
        <f t="shared" si="81"/>
        <v>27.264900000000008</v>
      </c>
    </row>
    <row r="2581" spans="1:5">
      <c r="A2581" s="164">
        <v>30309</v>
      </c>
      <c r="B2581" s="164" t="s">
        <v>1775</v>
      </c>
      <c r="C2581" s="164" t="s">
        <v>2832</v>
      </c>
      <c r="D2581">
        <f t="shared" si="80"/>
        <v>0.06</v>
      </c>
      <c r="E2581">
        <f t="shared" si="81"/>
        <v>27.264900000000008</v>
      </c>
    </row>
    <row r="2582" spans="1:5">
      <c r="A2582" s="164">
        <v>30309</v>
      </c>
      <c r="B2582" s="164" t="s">
        <v>1775</v>
      </c>
      <c r="C2582" s="164" t="s">
        <v>2876</v>
      </c>
      <c r="D2582">
        <f t="shared" si="80"/>
        <v>0.09</v>
      </c>
      <c r="E2582">
        <f t="shared" si="81"/>
        <v>27.264900000000008</v>
      </c>
    </row>
    <row r="2583" spans="1:5">
      <c r="A2583" s="164">
        <v>30309</v>
      </c>
      <c r="B2583" s="164" t="s">
        <v>1775</v>
      </c>
      <c r="C2583" s="164" t="s">
        <v>2820</v>
      </c>
      <c r="D2583">
        <f t="shared" si="80"/>
        <v>0.12</v>
      </c>
      <c r="E2583">
        <f t="shared" si="81"/>
        <v>27.264900000000008</v>
      </c>
    </row>
    <row r="2584" spans="1:5">
      <c r="A2584" s="164">
        <v>30309</v>
      </c>
      <c r="B2584" s="164" t="s">
        <v>1775</v>
      </c>
      <c r="C2584" s="164" t="s">
        <v>412</v>
      </c>
      <c r="D2584">
        <f t="shared" si="80"/>
        <v>4.4999999999999998E-2</v>
      </c>
      <c r="E2584">
        <f t="shared" si="81"/>
        <v>27.264900000000008</v>
      </c>
    </row>
    <row r="2585" spans="1:5">
      <c r="A2585" s="164">
        <v>30309</v>
      </c>
      <c r="B2585" s="164" t="s">
        <v>1775</v>
      </c>
      <c r="C2585" s="164" t="s">
        <v>413</v>
      </c>
      <c r="D2585">
        <f t="shared" si="80"/>
        <v>0.375</v>
      </c>
      <c r="E2585">
        <f t="shared" si="81"/>
        <v>27.264900000000008</v>
      </c>
    </row>
    <row r="2586" spans="1:5">
      <c r="A2586" s="164">
        <v>30309</v>
      </c>
      <c r="B2586" s="164" t="s">
        <v>1775</v>
      </c>
      <c r="C2586" s="164" t="s">
        <v>2820</v>
      </c>
      <c r="D2586">
        <f t="shared" si="80"/>
        <v>0.12</v>
      </c>
      <c r="E2586">
        <f t="shared" si="81"/>
        <v>27.264900000000008</v>
      </c>
    </row>
    <row r="2587" spans="1:5">
      <c r="A2587" s="164">
        <v>30309</v>
      </c>
      <c r="B2587" s="164" t="s">
        <v>1775</v>
      </c>
      <c r="C2587" s="164" t="s">
        <v>412</v>
      </c>
      <c r="D2587">
        <f t="shared" si="80"/>
        <v>4.4999999999999998E-2</v>
      </c>
      <c r="E2587">
        <f t="shared" si="81"/>
        <v>27.264900000000008</v>
      </c>
    </row>
    <row r="2588" spans="1:5">
      <c r="A2588" s="164">
        <v>30309</v>
      </c>
      <c r="B2588" s="164" t="s">
        <v>1775</v>
      </c>
      <c r="C2588" s="164" t="s">
        <v>2876</v>
      </c>
      <c r="D2588">
        <f t="shared" si="80"/>
        <v>0.09</v>
      </c>
      <c r="E2588">
        <f t="shared" si="81"/>
        <v>27.264900000000008</v>
      </c>
    </row>
    <row r="2589" spans="1:5">
      <c r="A2589" s="164">
        <v>30309</v>
      </c>
      <c r="B2589" s="164" t="s">
        <v>1775</v>
      </c>
      <c r="C2589" s="164" t="s">
        <v>1909</v>
      </c>
      <c r="D2589">
        <f t="shared" si="80"/>
        <v>0</v>
      </c>
      <c r="E2589">
        <f t="shared" si="81"/>
        <v>27.264900000000008</v>
      </c>
    </row>
    <row r="2590" spans="1:5">
      <c r="A2590" s="164">
        <v>30309</v>
      </c>
      <c r="B2590" s="164" t="s">
        <v>1775</v>
      </c>
      <c r="C2590" s="164" t="s">
        <v>414</v>
      </c>
      <c r="D2590">
        <f t="shared" si="80"/>
        <v>0.91090000000000004</v>
      </c>
      <c r="E2590">
        <f t="shared" si="81"/>
        <v>27.264900000000008</v>
      </c>
    </row>
    <row r="2591" spans="1:5">
      <c r="A2591" s="164">
        <v>30309</v>
      </c>
      <c r="B2591" s="164" t="s">
        <v>1775</v>
      </c>
      <c r="C2591" s="164" t="s">
        <v>415</v>
      </c>
      <c r="D2591">
        <f t="shared" si="80"/>
        <v>7.4999999999999997E-2</v>
      </c>
      <c r="E2591">
        <f t="shared" si="81"/>
        <v>27.264900000000008</v>
      </c>
    </row>
    <row r="2592" spans="1:5">
      <c r="A2592" s="164">
        <v>30309</v>
      </c>
      <c r="B2592" s="164" t="s">
        <v>1775</v>
      </c>
      <c r="C2592" s="164" t="s">
        <v>416</v>
      </c>
      <c r="D2592">
        <f t="shared" si="80"/>
        <v>1.4999999999999999E-2</v>
      </c>
      <c r="E2592">
        <f t="shared" si="81"/>
        <v>27.264900000000008</v>
      </c>
    </row>
    <row r="2593" spans="1:5">
      <c r="A2593" s="164">
        <v>30309</v>
      </c>
      <c r="B2593" s="164" t="s">
        <v>1775</v>
      </c>
      <c r="C2593" s="164" t="s">
        <v>416</v>
      </c>
      <c r="D2593">
        <f t="shared" si="80"/>
        <v>1.4999999999999999E-2</v>
      </c>
      <c r="E2593">
        <f t="shared" si="81"/>
        <v>27.264900000000008</v>
      </c>
    </row>
    <row r="2594" spans="1:5">
      <c r="A2594" s="164">
        <v>30309</v>
      </c>
      <c r="B2594" s="164" t="s">
        <v>1775</v>
      </c>
      <c r="C2594" s="164" t="s">
        <v>415</v>
      </c>
      <c r="D2594">
        <f t="shared" si="80"/>
        <v>7.4999999999999997E-2</v>
      </c>
      <c r="E2594">
        <f t="shared" si="81"/>
        <v>27.264900000000008</v>
      </c>
    </row>
    <row r="2595" spans="1:5">
      <c r="A2595" s="164">
        <v>30309</v>
      </c>
      <c r="B2595" s="164" t="s">
        <v>1775</v>
      </c>
      <c r="C2595" s="164" t="s">
        <v>417</v>
      </c>
      <c r="D2595">
        <f t="shared" si="80"/>
        <v>0.1032</v>
      </c>
      <c r="E2595">
        <f t="shared" si="81"/>
        <v>27.264900000000008</v>
      </c>
    </row>
    <row r="2596" spans="1:5">
      <c r="A2596" s="164">
        <v>30309</v>
      </c>
      <c r="B2596" s="164" t="s">
        <v>1775</v>
      </c>
      <c r="C2596" s="164" t="s">
        <v>2820</v>
      </c>
      <c r="D2596">
        <f t="shared" si="80"/>
        <v>0.12</v>
      </c>
      <c r="E2596">
        <f t="shared" si="81"/>
        <v>27.264900000000008</v>
      </c>
    </row>
    <row r="2597" spans="1:5">
      <c r="A2597" s="164">
        <v>30309</v>
      </c>
      <c r="B2597" s="164" t="s">
        <v>1775</v>
      </c>
      <c r="C2597" s="164" t="s">
        <v>418</v>
      </c>
      <c r="D2597">
        <f t="shared" si="80"/>
        <v>0.19500000000000001</v>
      </c>
      <c r="E2597">
        <f t="shared" si="81"/>
        <v>27.264900000000008</v>
      </c>
    </row>
    <row r="2598" spans="1:5">
      <c r="A2598" s="164">
        <v>30309</v>
      </c>
      <c r="B2598" s="164" t="s">
        <v>1775</v>
      </c>
      <c r="C2598" s="164" t="s">
        <v>419</v>
      </c>
      <c r="D2598">
        <f t="shared" si="80"/>
        <v>5.7599999999999998E-2</v>
      </c>
      <c r="E2598">
        <f t="shared" si="81"/>
        <v>27.264900000000008</v>
      </c>
    </row>
    <row r="2599" spans="1:5">
      <c r="A2599" s="164">
        <v>30309</v>
      </c>
      <c r="B2599" s="164" t="s">
        <v>1775</v>
      </c>
      <c r="C2599" s="164" t="s">
        <v>420</v>
      </c>
      <c r="D2599">
        <f t="shared" si="80"/>
        <v>0.34499999999999997</v>
      </c>
      <c r="E2599">
        <f t="shared" si="81"/>
        <v>27.264900000000008</v>
      </c>
    </row>
    <row r="2600" spans="1:5">
      <c r="A2600" s="164">
        <v>30309</v>
      </c>
      <c r="B2600" s="164" t="s">
        <v>1775</v>
      </c>
      <c r="C2600" s="164" t="s">
        <v>416</v>
      </c>
      <c r="D2600">
        <f t="shared" si="80"/>
        <v>1.4999999999999999E-2</v>
      </c>
      <c r="E2600">
        <f t="shared" si="81"/>
        <v>27.264900000000008</v>
      </c>
    </row>
    <row r="2601" spans="1:5">
      <c r="A2601" s="164">
        <v>30309</v>
      </c>
      <c r="B2601" s="164" t="s">
        <v>1775</v>
      </c>
      <c r="C2601" s="164" t="s">
        <v>412</v>
      </c>
      <c r="D2601">
        <f t="shared" si="80"/>
        <v>4.4999999999999998E-2</v>
      </c>
      <c r="E2601">
        <f t="shared" si="81"/>
        <v>27.264900000000008</v>
      </c>
    </row>
    <row r="2602" spans="1:5">
      <c r="A2602" s="164">
        <v>30309</v>
      </c>
      <c r="B2602" s="164" t="s">
        <v>1775</v>
      </c>
      <c r="C2602" s="164" t="s">
        <v>2832</v>
      </c>
      <c r="D2602">
        <f t="shared" si="80"/>
        <v>0.06</v>
      </c>
      <c r="E2602">
        <f t="shared" si="81"/>
        <v>27.264900000000008</v>
      </c>
    </row>
    <row r="2603" spans="1:5">
      <c r="A2603" s="164">
        <v>30309</v>
      </c>
      <c r="B2603" s="164" t="s">
        <v>1775</v>
      </c>
      <c r="C2603" s="164" t="s">
        <v>415</v>
      </c>
      <c r="D2603">
        <f t="shared" si="80"/>
        <v>7.4999999999999997E-2</v>
      </c>
      <c r="E2603">
        <f t="shared" si="81"/>
        <v>27.264900000000008</v>
      </c>
    </row>
    <row r="2604" spans="1:5">
      <c r="A2604" s="164">
        <v>30309</v>
      </c>
      <c r="B2604" s="164" t="s">
        <v>1775</v>
      </c>
      <c r="C2604" s="164" t="s">
        <v>2849</v>
      </c>
      <c r="D2604">
        <f t="shared" si="80"/>
        <v>0.18</v>
      </c>
      <c r="E2604">
        <f t="shared" si="81"/>
        <v>27.264900000000008</v>
      </c>
    </row>
    <row r="2605" spans="1:5">
      <c r="A2605" s="164">
        <v>30309</v>
      </c>
      <c r="B2605" s="164" t="s">
        <v>1775</v>
      </c>
      <c r="C2605" s="164" t="s">
        <v>421</v>
      </c>
      <c r="D2605">
        <f t="shared" si="80"/>
        <v>0.105</v>
      </c>
      <c r="E2605">
        <f t="shared" si="81"/>
        <v>27.264900000000008</v>
      </c>
    </row>
    <row r="2606" spans="1:5">
      <c r="A2606" s="164">
        <v>30309</v>
      </c>
      <c r="B2606" s="164" t="s">
        <v>1775</v>
      </c>
      <c r="C2606" s="164" t="s">
        <v>412</v>
      </c>
      <c r="D2606">
        <f t="shared" si="80"/>
        <v>4.4999999999999998E-2</v>
      </c>
      <c r="E2606">
        <f t="shared" si="81"/>
        <v>27.264900000000008</v>
      </c>
    </row>
    <row r="2607" spans="1:5">
      <c r="A2607" s="164">
        <v>30309</v>
      </c>
      <c r="B2607" s="164" t="s">
        <v>1775</v>
      </c>
      <c r="C2607" s="164" t="s">
        <v>2855</v>
      </c>
      <c r="D2607">
        <f t="shared" si="80"/>
        <v>0.15</v>
      </c>
      <c r="E2607">
        <f t="shared" si="81"/>
        <v>27.264900000000008</v>
      </c>
    </row>
    <row r="2608" spans="1:5">
      <c r="A2608" s="164">
        <v>30309</v>
      </c>
      <c r="B2608" s="164" t="s">
        <v>1775</v>
      </c>
      <c r="C2608" s="164" t="s">
        <v>422</v>
      </c>
      <c r="D2608">
        <f t="shared" si="80"/>
        <v>0.255</v>
      </c>
      <c r="E2608">
        <f t="shared" si="81"/>
        <v>27.264900000000008</v>
      </c>
    </row>
    <row r="2609" spans="1:5">
      <c r="A2609" s="164">
        <v>30309</v>
      </c>
      <c r="B2609" s="164" t="s">
        <v>1775</v>
      </c>
      <c r="C2609" s="164" t="s">
        <v>422</v>
      </c>
      <c r="D2609">
        <f t="shared" si="80"/>
        <v>0.255</v>
      </c>
      <c r="E2609">
        <f t="shared" si="81"/>
        <v>27.264900000000008</v>
      </c>
    </row>
    <row r="2610" spans="1:5">
      <c r="A2610" s="164">
        <v>30309</v>
      </c>
      <c r="B2610" s="164" t="s">
        <v>1775</v>
      </c>
      <c r="C2610" s="164" t="s">
        <v>2819</v>
      </c>
      <c r="D2610">
        <f t="shared" si="80"/>
        <v>0.9</v>
      </c>
      <c r="E2610">
        <f t="shared" si="81"/>
        <v>27.264900000000008</v>
      </c>
    </row>
    <row r="2611" spans="1:5">
      <c r="A2611" s="164">
        <v>30309</v>
      </c>
      <c r="B2611" s="164" t="s">
        <v>1775</v>
      </c>
      <c r="C2611" s="164" t="s">
        <v>2832</v>
      </c>
      <c r="D2611">
        <f t="shared" si="80"/>
        <v>0.06</v>
      </c>
      <c r="E2611">
        <f t="shared" si="81"/>
        <v>27.264900000000008</v>
      </c>
    </row>
    <row r="2612" spans="1:5">
      <c r="A2612" s="164">
        <v>30309</v>
      </c>
      <c r="B2612" s="164" t="s">
        <v>1775</v>
      </c>
      <c r="C2612" s="164" t="s">
        <v>2820</v>
      </c>
      <c r="D2612">
        <f t="shared" si="80"/>
        <v>0.12</v>
      </c>
      <c r="E2612">
        <f t="shared" si="81"/>
        <v>27.264900000000008</v>
      </c>
    </row>
    <row r="2613" spans="1:5">
      <c r="A2613" s="164">
        <v>30309</v>
      </c>
      <c r="B2613" s="164" t="s">
        <v>1775</v>
      </c>
      <c r="C2613" s="164" t="s">
        <v>423</v>
      </c>
      <c r="D2613">
        <f t="shared" si="80"/>
        <v>5.3479999999999999</v>
      </c>
      <c r="E2613">
        <f t="shared" si="81"/>
        <v>27.264900000000008</v>
      </c>
    </row>
    <row r="2614" spans="1:5">
      <c r="A2614" s="164">
        <v>30309</v>
      </c>
      <c r="B2614" s="164" t="s">
        <v>1775</v>
      </c>
      <c r="C2614" s="164" t="s">
        <v>424</v>
      </c>
      <c r="D2614">
        <f t="shared" si="80"/>
        <v>0.27</v>
      </c>
      <c r="E2614">
        <f t="shared" si="81"/>
        <v>27.264900000000008</v>
      </c>
    </row>
    <row r="2615" spans="1:5">
      <c r="A2615" s="164">
        <v>30309</v>
      </c>
      <c r="B2615" s="164" t="s">
        <v>1775</v>
      </c>
      <c r="C2615" s="164" t="s">
        <v>412</v>
      </c>
      <c r="D2615">
        <f t="shared" si="80"/>
        <v>4.4999999999999998E-2</v>
      </c>
      <c r="E2615">
        <f t="shared" si="81"/>
        <v>27.264900000000008</v>
      </c>
    </row>
    <row r="2616" spans="1:5">
      <c r="A2616" s="164">
        <v>30309</v>
      </c>
      <c r="B2616" s="164" t="s">
        <v>1775</v>
      </c>
      <c r="C2616" s="164" t="s">
        <v>422</v>
      </c>
      <c r="D2616">
        <f t="shared" si="80"/>
        <v>0.255</v>
      </c>
      <c r="E2616">
        <f t="shared" si="81"/>
        <v>27.264900000000008</v>
      </c>
    </row>
    <row r="2617" spans="1:5">
      <c r="A2617" s="164">
        <v>30309</v>
      </c>
      <c r="B2617" s="164" t="s">
        <v>1775</v>
      </c>
      <c r="C2617" s="164" t="s">
        <v>412</v>
      </c>
      <c r="D2617">
        <f t="shared" si="80"/>
        <v>4.4999999999999998E-2</v>
      </c>
      <c r="E2617">
        <f t="shared" si="81"/>
        <v>27.264900000000008</v>
      </c>
    </row>
    <row r="2618" spans="1:5">
      <c r="A2618" s="164">
        <v>30309</v>
      </c>
      <c r="B2618" s="164" t="s">
        <v>1775</v>
      </c>
      <c r="C2618" s="164" t="s">
        <v>213</v>
      </c>
      <c r="D2618">
        <f t="shared" si="80"/>
        <v>0.42</v>
      </c>
      <c r="E2618">
        <f t="shared" si="81"/>
        <v>27.264900000000008</v>
      </c>
    </row>
    <row r="2619" spans="1:5">
      <c r="A2619" s="164">
        <v>30309</v>
      </c>
      <c r="B2619" s="164" t="s">
        <v>1775</v>
      </c>
      <c r="C2619" s="164" t="s">
        <v>415</v>
      </c>
      <c r="D2619">
        <f t="shared" si="80"/>
        <v>7.4999999999999997E-2</v>
      </c>
      <c r="E2619">
        <f t="shared" si="81"/>
        <v>27.264900000000008</v>
      </c>
    </row>
    <row r="2620" spans="1:5">
      <c r="A2620" s="164">
        <v>30309</v>
      </c>
      <c r="B2620" s="164" t="s">
        <v>1775</v>
      </c>
      <c r="C2620" s="164" t="s">
        <v>415</v>
      </c>
      <c r="D2620">
        <f t="shared" si="80"/>
        <v>7.4999999999999997E-2</v>
      </c>
      <c r="E2620">
        <f t="shared" si="81"/>
        <v>27.264900000000008</v>
      </c>
    </row>
    <row r="2621" spans="1:5">
      <c r="A2621" s="164">
        <v>30309</v>
      </c>
      <c r="B2621" s="164" t="s">
        <v>1775</v>
      </c>
      <c r="C2621" s="164" t="s">
        <v>2890</v>
      </c>
      <c r="D2621">
        <f t="shared" si="80"/>
        <v>0.03</v>
      </c>
      <c r="E2621">
        <f t="shared" si="81"/>
        <v>27.264900000000008</v>
      </c>
    </row>
    <row r="2622" spans="1:5">
      <c r="A2622" s="164">
        <v>30309</v>
      </c>
      <c r="B2622" s="164" t="s">
        <v>1775</v>
      </c>
      <c r="C2622" s="164" t="s">
        <v>412</v>
      </c>
      <c r="D2622">
        <f t="shared" si="80"/>
        <v>4.4999999999999998E-2</v>
      </c>
      <c r="E2622">
        <f t="shared" si="81"/>
        <v>27.264900000000008</v>
      </c>
    </row>
    <row r="2623" spans="1:5">
      <c r="A2623" s="164">
        <v>30309</v>
      </c>
      <c r="B2623" s="164" t="s">
        <v>1775</v>
      </c>
      <c r="C2623" s="164" t="s">
        <v>421</v>
      </c>
      <c r="D2623">
        <f t="shared" si="80"/>
        <v>0.105</v>
      </c>
      <c r="E2623">
        <f t="shared" si="81"/>
        <v>27.264900000000008</v>
      </c>
    </row>
    <row r="2624" spans="1:5">
      <c r="A2624" s="164">
        <v>30309</v>
      </c>
      <c r="B2624" s="164" t="s">
        <v>1775</v>
      </c>
      <c r="C2624" s="164" t="s">
        <v>2832</v>
      </c>
      <c r="D2624">
        <f t="shared" si="80"/>
        <v>0.06</v>
      </c>
      <c r="E2624">
        <f t="shared" si="81"/>
        <v>27.264900000000008</v>
      </c>
    </row>
    <row r="2625" spans="1:5">
      <c r="A2625" s="164">
        <v>30309</v>
      </c>
      <c r="B2625" s="164" t="s">
        <v>1775</v>
      </c>
      <c r="C2625" s="164" t="s">
        <v>2892</v>
      </c>
      <c r="D2625">
        <f t="shared" si="80"/>
        <v>0.56999999999999995</v>
      </c>
      <c r="E2625">
        <f t="shared" si="81"/>
        <v>27.264900000000008</v>
      </c>
    </row>
    <row r="2626" spans="1:5">
      <c r="A2626" s="164">
        <v>30309</v>
      </c>
      <c r="B2626" s="164" t="s">
        <v>1775</v>
      </c>
      <c r="C2626" s="164" t="s">
        <v>425</v>
      </c>
      <c r="D2626">
        <f t="shared" si="80"/>
        <v>2.5608</v>
      </c>
      <c r="E2626">
        <f t="shared" si="81"/>
        <v>27.264900000000008</v>
      </c>
    </row>
    <row r="2627" spans="1:5">
      <c r="A2627" s="164">
        <v>30309</v>
      </c>
      <c r="B2627" s="164" t="s">
        <v>1775</v>
      </c>
      <c r="C2627" s="164" t="s">
        <v>426</v>
      </c>
      <c r="D2627">
        <f t="shared" si="80"/>
        <v>0.38879999999999998</v>
      </c>
      <c r="E2627">
        <f t="shared" si="81"/>
        <v>27.264900000000008</v>
      </c>
    </row>
    <row r="2628" spans="1:5">
      <c r="A2628" s="164">
        <v>30309</v>
      </c>
      <c r="B2628" s="164" t="s">
        <v>1775</v>
      </c>
      <c r="C2628" s="164" t="s">
        <v>416</v>
      </c>
      <c r="D2628">
        <f t="shared" si="80"/>
        <v>1.4999999999999999E-2</v>
      </c>
      <c r="E2628">
        <f t="shared" si="81"/>
        <v>27.264900000000008</v>
      </c>
    </row>
    <row r="2629" spans="1:5">
      <c r="A2629" s="164">
        <v>30309</v>
      </c>
      <c r="B2629" s="164" t="s">
        <v>1775</v>
      </c>
      <c r="C2629" s="164" t="s">
        <v>412</v>
      </c>
      <c r="D2629">
        <f t="shared" si="80"/>
        <v>4.4999999999999998E-2</v>
      </c>
      <c r="E2629">
        <f t="shared" si="81"/>
        <v>27.264900000000008</v>
      </c>
    </row>
    <row r="2630" spans="1:5">
      <c r="A2630" s="164">
        <v>30309</v>
      </c>
      <c r="B2630" s="164" t="s">
        <v>1775</v>
      </c>
      <c r="C2630" s="164" t="s">
        <v>416</v>
      </c>
      <c r="D2630">
        <f t="shared" ref="D2630:D2693" si="82">C2630/10000</f>
        <v>1.4999999999999999E-2</v>
      </c>
      <c r="E2630">
        <f t="shared" ref="E2630:E2693" si="83">SUMIF(A:A,A2630,D:D)</f>
        <v>27.264900000000008</v>
      </c>
    </row>
    <row r="2631" spans="1:5">
      <c r="A2631" s="164">
        <v>30309</v>
      </c>
      <c r="B2631" s="164" t="s">
        <v>1775</v>
      </c>
      <c r="C2631" s="164" t="s">
        <v>2870</v>
      </c>
      <c r="D2631">
        <f t="shared" si="82"/>
        <v>0.21</v>
      </c>
      <c r="E2631">
        <f t="shared" si="83"/>
        <v>27.264900000000008</v>
      </c>
    </row>
    <row r="2632" spans="1:5">
      <c r="A2632" s="164">
        <v>30309</v>
      </c>
      <c r="B2632" s="164" t="s">
        <v>1775</v>
      </c>
      <c r="C2632" s="164" t="s">
        <v>416</v>
      </c>
      <c r="D2632">
        <f t="shared" si="82"/>
        <v>1.4999999999999999E-2</v>
      </c>
      <c r="E2632">
        <f t="shared" si="83"/>
        <v>27.264900000000008</v>
      </c>
    </row>
    <row r="2633" spans="1:5">
      <c r="A2633" s="164">
        <v>30309</v>
      </c>
      <c r="B2633" s="164" t="s">
        <v>1775</v>
      </c>
      <c r="C2633" s="164" t="s">
        <v>416</v>
      </c>
      <c r="D2633">
        <f t="shared" si="82"/>
        <v>1.4999999999999999E-2</v>
      </c>
      <c r="E2633">
        <f t="shared" si="83"/>
        <v>27.264900000000008</v>
      </c>
    </row>
    <row r="2634" spans="1:5">
      <c r="A2634" s="164">
        <v>30309</v>
      </c>
      <c r="B2634" s="164" t="s">
        <v>1775</v>
      </c>
      <c r="C2634" s="164" t="s">
        <v>415</v>
      </c>
      <c r="D2634">
        <f t="shared" si="82"/>
        <v>7.4999999999999997E-2</v>
      </c>
      <c r="E2634">
        <f t="shared" si="83"/>
        <v>27.264900000000008</v>
      </c>
    </row>
    <row r="2635" spans="1:5">
      <c r="A2635" s="164">
        <v>30309</v>
      </c>
      <c r="B2635" s="164" t="s">
        <v>1775</v>
      </c>
      <c r="C2635" s="164" t="s">
        <v>2890</v>
      </c>
      <c r="D2635">
        <f t="shared" si="82"/>
        <v>0.03</v>
      </c>
      <c r="E2635">
        <f t="shared" si="83"/>
        <v>27.264900000000008</v>
      </c>
    </row>
    <row r="2636" spans="1:5">
      <c r="A2636" s="164">
        <v>30309</v>
      </c>
      <c r="B2636" s="164" t="s">
        <v>1775</v>
      </c>
      <c r="C2636" s="164" t="s">
        <v>2832</v>
      </c>
      <c r="D2636">
        <f t="shared" si="82"/>
        <v>0.06</v>
      </c>
      <c r="E2636">
        <f t="shared" si="83"/>
        <v>27.264900000000008</v>
      </c>
    </row>
    <row r="2637" spans="1:5">
      <c r="A2637" s="164">
        <v>30309</v>
      </c>
      <c r="B2637" s="164" t="s">
        <v>1775</v>
      </c>
      <c r="C2637" s="164" t="s">
        <v>2832</v>
      </c>
      <c r="D2637">
        <f t="shared" si="82"/>
        <v>0.06</v>
      </c>
      <c r="E2637">
        <f t="shared" si="83"/>
        <v>27.264900000000008</v>
      </c>
    </row>
    <row r="2638" spans="1:5">
      <c r="A2638" s="164">
        <v>30309</v>
      </c>
      <c r="B2638" s="164" t="s">
        <v>1775</v>
      </c>
      <c r="C2638" s="164" t="s">
        <v>2890</v>
      </c>
      <c r="D2638">
        <f t="shared" si="82"/>
        <v>0.03</v>
      </c>
      <c r="E2638">
        <f t="shared" si="83"/>
        <v>27.264900000000008</v>
      </c>
    </row>
    <row r="2639" spans="1:5">
      <c r="A2639" s="164">
        <v>30309</v>
      </c>
      <c r="B2639" s="164" t="s">
        <v>1775</v>
      </c>
      <c r="C2639" s="164" t="s">
        <v>2890</v>
      </c>
      <c r="D2639">
        <f t="shared" si="82"/>
        <v>0.03</v>
      </c>
      <c r="E2639">
        <f t="shared" si="83"/>
        <v>27.264900000000008</v>
      </c>
    </row>
    <row r="2640" spans="1:5">
      <c r="A2640" s="164">
        <v>30309</v>
      </c>
      <c r="B2640" s="164" t="s">
        <v>1775</v>
      </c>
      <c r="C2640" s="164" t="s">
        <v>412</v>
      </c>
      <c r="D2640">
        <f t="shared" si="82"/>
        <v>4.4999999999999998E-2</v>
      </c>
      <c r="E2640">
        <f t="shared" si="83"/>
        <v>27.264900000000008</v>
      </c>
    </row>
    <row r="2641" spans="1:5">
      <c r="A2641" s="164">
        <v>30309</v>
      </c>
      <c r="B2641" s="164" t="s">
        <v>1775</v>
      </c>
      <c r="C2641" s="164" t="s">
        <v>2876</v>
      </c>
      <c r="D2641">
        <f t="shared" si="82"/>
        <v>0.09</v>
      </c>
      <c r="E2641">
        <f t="shared" si="83"/>
        <v>27.264900000000008</v>
      </c>
    </row>
    <row r="2642" spans="1:5">
      <c r="A2642" s="164">
        <v>30309</v>
      </c>
      <c r="B2642" s="164" t="s">
        <v>1775</v>
      </c>
      <c r="C2642" s="164" t="s">
        <v>415</v>
      </c>
      <c r="D2642">
        <f t="shared" si="82"/>
        <v>7.4999999999999997E-2</v>
      </c>
      <c r="E2642">
        <f t="shared" si="83"/>
        <v>27.264900000000008</v>
      </c>
    </row>
    <row r="2643" spans="1:5">
      <c r="A2643" s="164">
        <v>30309</v>
      </c>
      <c r="B2643" s="164" t="s">
        <v>1775</v>
      </c>
      <c r="C2643" s="164" t="s">
        <v>415</v>
      </c>
      <c r="D2643">
        <f t="shared" si="82"/>
        <v>7.4999999999999997E-2</v>
      </c>
      <c r="E2643">
        <f t="shared" si="83"/>
        <v>27.264900000000008</v>
      </c>
    </row>
    <row r="2644" spans="1:5">
      <c r="A2644" s="164">
        <v>30309</v>
      </c>
      <c r="B2644" s="164" t="s">
        <v>1775</v>
      </c>
      <c r="C2644" s="164" t="s">
        <v>427</v>
      </c>
      <c r="D2644">
        <f t="shared" si="82"/>
        <v>1.7327999999999999</v>
      </c>
      <c r="E2644">
        <f t="shared" si="83"/>
        <v>27.264900000000008</v>
      </c>
    </row>
    <row r="2645" spans="1:5">
      <c r="A2645" s="164">
        <v>30309</v>
      </c>
      <c r="B2645" s="164" t="s">
        <v>1775</v>
      </c>
      <c r="C2645" s="164" t="s">
        <v>428</v>
      </c>
      <c r="D2645">
        <f t="shared" si="82"/>
        <v>0.51</v>
      </c>
      <c r="E2645">
        <f t="shared" si="83"/>
        <v>27.264900000000008</v>
      </c>
    </row>
    <row r="2646" spans="1:5">
      <c r="A2646" s="164">
        <v>30309</v>
      </c>
      <c r="B2646" s="164" t="s">
        <v>1775</v>
      </c>
      <c r="C2646" s="164" t="s">
        <v>2832</v>
      </c>
      <c r="D2646">
        <f t="shared" si="82"/>
        <v>0.06</v>
      </c>
      <c r="E2646">
        <f t="shared" si="83"/>
        <v>27.264900000000008</v>
      </c>
    </row>
    <row r="2647" spans="1:5">
      <c r="A2647" s="164">
        <v>30309</v>
      </c>
      <c r="B2647" s="164" t="s">
        <v>1775</v>
      </c>
      <c r="C2647" s="164" t="s">
        <v>412</v>
      </c>
      <c r="D2647">
        <f t="shared" si="82"/>
        <v>4.4999999999999998E-2</v>
      </c>
      <c r="E2647">
        <f t="shared" si="83"/>
        <v>27.264900000000008</v>
      </c>
    </row>
    <row r="2648" spans="1:5">
      <c r="A2648" s="164">
        <v>30309</v>
      </c>
      <c r="B2648" s="164" t="s">
        <v>1775</v>
      </c>
      <c r="C2648" s="164" t="s">
        <v>429</v>
      </c>
      <c r="D2648">
        <f t="shared" si="82"/>
        <v>0.16500000000000001</v>
      </c>
      <c r="E2648">
        <f t="shared" si="83"/>
        <v>27.264900000000008</v>
      </c>
    </row>
    <row r="2649" spans="1:5">
      <c r="A2649" s="164">
        <v>30309</v>
      </c>
      <c r="B2649" s="164" t="s">
        <v>1775</v>
      </c>
      <c r="C2649" s="164" t="s">
        <v>2876</v>
      </c>
      <c r="D2649">
        <f t="shared" si="82"/>
        <v>0.09</v>
      </c>
      <c r="E2649">
        <f t="shared" si="83"/>
        <v>27.264900000000008</v>
      </c>
    </row>
    <row r="2650" spans="1:5">
      <c r="A2650" s="164">
        <v>30309</v>
      </c>
      <c r="B2650" s="164" t="s">
        <v>1775</v>
      </c>
      <c r="C2650" s="164" t="s">
        <v>2820</v>
      </c>
      <c r="D2650">
        <f t="shared" si="82"/>
        <v>0.12</v>
      </c>
      <c r="E2650">
        <f t="shared" si="83"/>
        <v>27.264900000000008</v>
      </c>
    </row>
    <row r="2651" spans="1:5">
      <c r="A2651" s="164">
        <v>30309</v>
      </c>
      <c r="B2651" s="164" t="s">
        <v>1775</v>
      </c>
      <c r="C2651" s="164" t="s">
        <v>2832</v>
      </c>
      <c r="D2651">
        <f t="shared" si="82"/>
        <v>0.06</v>
      </c>
      <c r="E2651">
        <f t="shared" si="83"/>
        <v>27.264900000000008</v>
      </c>
    </row>
    <row r="2652" spans="1:5">
      <c r="A2652" s="164">
        <v>30309</v>
      </c>
      <c r="B2652" s="164" t="s">
        <v>1775</v>
      </c>
      <c r="C2652" s="164" t="s">
        <v>2832</v>
      </c>
      <c r="D2652">
        <f t="shared" si="82"/>
        <v>0.06</v>
      </c>
      <c r="E2652">
        <f t="shared" si="83"/>
        <v>27.264900000000008</v>
      </c>
    </row>
    <row r="2653" spans="1:5">
      <c r="A2653" s="164">
        <v>30309</v>
      </c>
      <c r="B2653" s="164" t="s">
        <v>1775</v>
      </c>
      <c r="C2653" s="164" t="s">
        <v>2820</v>
      </c>
      <c r="D2653">
        <f t="shared" si="82"/>
        <v>0.12</v>
      </c>
      <c r="E2653">
        <f t="shared" si="83"/>
        <v>27.264900000000008</v>
      </c>
    </row>
    <row r="2654" spans="1:5">
      <c r="A2654" s="164">
        <v>30309</v>
      </c>
      <c r="B2654" s="164" t="s">
        <v>1775</v>
      </c>
      <c r="C2654" s="164" t="s">
        <v>430</v>
      </c>
      <c r="D2654">
        <f t="shared" si="82"/>
        <v>3.3431999999999999</v>
      </c>
      <c r="E2654">
        <f t="shared" si="83"/>
        <v>27.264900000000008</v>
      </c>
    </row>
    <row r="2655" spans="1:5">
      <c r="A2655" s="164">
        <v>30309</v>
      </c>
      <c r="B2655" s="164" t="s">
        <v>1775</v>
      </c>
      <c r="C2655" s="164" t="s">
        <v>431</v>
      </c>
      <c r="D2655">
        <f t="shared" si="82"/>
        <v>0.72960000000000003</v>
      </c>
      <c r="E2655">
        <f t="shared" si="83"/>
        <v>27.264900000000008</v>
      </c>
    </row>
    <row r="2656" spans="1:5">
      <c r="A2656" s="164">
        <v>30309</v>
      </c>
      <c r="B2656" s="164" t="s">
        <v>1775</v>
      </c>
      <c r="C2656" s="164" t="s">
        <v>412</v>
      </c>
      <c r="D2656">
        <f t="shared" si="82"/>
        <v>4.4999999999999998E-2</v>
      </c>
      <c r="E2656">
        <f t="shared" si="83"/>
        <v>27.264900000000008</v>
      </c>
    </row>
    <row r="2657" spans="1:5">
      <c r="A2657" s="164">
        <v>30309</v>
      </c>
      <c r="B2657" s="164" t="s">
        <v>1775</v>
      </c>
      <c r="C2657" s="164" t="s">
        <v>432</v>
      </c>
      <c r="D2657">
        <f t="shared" si="82"/>
        <v>2.0099999999999998</v>
      </c>
      <c r="E2657">
        <f t="shared" si="83"/>
        <v>27.264900000000008</v>
      </c>
    </row>
    <row r="2658" spans="1:5">
      <c r="A2658" s="164">
        <v>30309</v>
      </c>
      <c r="B2658" s="164" t="s">
        <v>1775</v>
      </c>
      <c r="C2658" s="164" t="s">
        <v>2820</v>
      </c>
      <c r="D2658">
        <f t="shared" si="82"/>
        <v>0.12</v>
      </c>
      <c r="E2658">
        <f t="shared" si="83"/>
        <v>27.264900000000008</v>
      </c>
    </row>
    <row r="2659" spans="1:5">
      <c r="A2659" s="164">
        <v>30309</v>
      </c>
      <c r="B2659" s="164" t="s">
        <v>1775</v>
      </c>
      <c r="C2659" s="164" t="s">
        <v>416</v>
      </c>
      <c r="D2659">
        <f t="shared" si="82"/>
        <v>1.4999999999999999E-2</v>
      </c>
      <c r="E2659">
        <f t="shared" si="83"/>
        <v>27.264900000000008</v>
      </c>
    </row>
    <row r="2660" spans="1:5">
      <c r="A2660" s="164">
        <v>30311</v>
      </c>
      <c r="B2660" s="164" t="s">
        <v>1546</v>
      </c>
      <c r="C2660" s="164" t="s">
        <v>433</v>
      </c>
      <c r="D2660">
        <f t="shared" si="82"/>
        <v>16.587599999999998</v>
      </c>
      <c r="E2660">
        <f t="shared" si="83"/>
        <v>9155.5410640000009</v>
      </c>
    </row>
    <row r="2661" spans="1:5">
      <c r="A2661" s="164">
        <v>30311</v>
      </c>
      <c r="B2661" s="164" t="s">
        <v>1546</v>
      </c>
      <c r="C2661" s="164" t="s">
        <v>434</v>
      </c>
      <c r="D2661">
        <f t="shared" si="82"/>
        <v>2.2498</v>
      </c>
      <c r="E2661">
        <f t="shared" si="83"/>
        <v>9155.5410640000009</v>
      </c>
    </row>
    <row r="2662" spans="1:5">
      <c r="A2662" s="164">
        <v>30311</v>
      </c>
      <c r="B2662" s="164" t="s">
        <v>1546</v>
      </c>
      <c r="C2662" s="164" t="s">
        <v>435</v>
      </c>
      <c r="D2662">
        <f t="shared" si="82"/>
        <v>15.125999999999999</v>
      </c>
      <c r="E2662">
        <f t="shared" si="83"/>
        <v>9155.5410640000009</v>
      </c>
    </row>
    <row r="2663" spans="1:5">
      <c r="A2663" s="164">
        <v>30311</v>
      </c>
      <c r="B2663" s="164" t="s">
        <v>1546</v>
      </c>
      <c r="C2663" s="164" t="s">
        <v>436</v>
      </c>
      <c r="D2663">
        <f t="shared" si="82"/>
        <v>28.963200000000001</v>
      </c>
      <c r="E2663">
        <f t="shared" si="83"/>
        <v>9155.5410640000009</v>
      </c>
    </row>
    <row r="2664" spans="1:5">
      <c r="A2664" s="164">
        <v>30311</v>
      </c>
      <c r="B2664" s="164" t="s">
        <v>1546</v>
      </c>
      <c r="C2664" s="164" t="s">
        <v>437</v>
      </c>
      <c r="D2664">
        <f t="shared" si="82"/>
        <v>2.3315999999999999</v>
      </c>
      <c r="E2664">
        <f t="shared" si="83"/>
        <v>9155.5410640000009</v>
      </c>
    </row>
    <row r="2665" spans="1:5">
      <c r="A2665" s="164">
        <v>30311</v>
      </c>
      <c r="B2665" s="164" t="s">
        <v>1546</v>
      </c>
      <c r="C2665" s="164" t="s">
        <v>438</v>
      </c>
      <c r="D2665">
        <f t="shared" si="82"/>
        <v>36.774000000000001</v>
      </c>
      <c r="E2665">
        <f t="shared" si="83"/>
        <v>9155.5410640000009</v>
      </c>
    </row>
    <row r="2666" spans="1:5">
      <c r="A2666" s="164">
        <v>30311</v>
      </c>
      <c r="B2666" s="164" t="s">
        <v>1546</v>
      </c>
      <c r="C2666" s="164" t="s">
        <v>439</v>
      </c>
      <c r="D2666">
        <f t="shared" si="82"/>
        <v>13.3848</v>
      </c>
      <c r="E2666">
        <f t="shared" si="83"/>
        <v>9155.5410640000009</v>
      </c>
    </row>
    <row r="2667" spans="1:5">
      <c r="A2667" s="164">
        <v>30311</v>
      </c>
      <c r="B2667" s="164" t="s">
        <v>1546</v>
      </c>
      <c r="C2667" s="164" t="s">
        <v>440</v>
      </c>
      <c r="D2667">
        <f t="shared" si="82"/>
        <v>2.9257439999999999</v>
      </c>
      <c r="E2667">
        <f t="shared" si="83"/>
        <v>9155.5410640000009</v>
      </c>
    </row>
    <row r="2668" spans="1:5">
      <c r="A2668" s="164">
        <v>30311</v>
      </c>
      <c r="B2668" s="164" t="s">
        <v>1546</v>
      </c>
      <c r="C2668" s="164" t="s">
        <v>441</v>
      </c>
      <c r="D2668">
        <f t="shared" si="82"/>
        <v>6.4428000000000001</v>
      </c>
      <c r="E2668">
        <f t="shared" si="83"/>
        <v>9155.5410640000009</v>
      </c>
    </row>
    <row r="2669" spans="1:5">
      <c r="A2669" s="164">
        <v>30311</v>
      </c>
      <c r="B2669" s="164" t="s">
        <v>1546</v>
      </c>
      <c r="C2669" s="164" t="s">
        <v>442</v>
      </c>
      <c r="D2669">
        <f t="shared" si="82"/>
        <v>36.295175999999998</v>
      </c>
      <c r="E2669">
        <f t="shared" si="83"/>
        <v>9155.5410640000009</v>
      </c>
    </row>
    <row r="2670" spans="1:5">
      <c r="A2670" s="164">
        <v>30311</v>
      </c>
      <c r="B2670" s="164" t="s">
        <v>1546</v>
      </c>
      <c r="C2670" s="164" t="s">
        <v>443</v>
      </c>
      <c r="D2670">
        <f t="shared" si="82"/>
        <v>15.3588</v>
      </c>
      <c r="E2670">
        <f t="shared" si="83"/>
        <v>9155.5410640000009</v>
      </c>
    </row>
    <row r="2671" spans="1:5">
      <c r="A2671" s="164">
        <v>30311</v>
      </c>
      <c r="B2671" s="164" t="s">
        <v>1546</v>
      </c>
      <c r="C2671" s="164" t="s">
        <v>444</v>
      </c>
      <c r="D2671">
        <f t="shared" si="82"/>
        <v>16.6356</v>
      </c>
      <c r="E2671">
        <f t="shared" si="83"/>
        <v>9155.5410640000009</v>
      </c>
    </row>
    <row r="2672" spans="1:5">
      <c r="A2672" s="164">
        <v>30311</v>
      </c>
      <c r="B2672" s="164" t="s">
        <v>1546</v>
      </c>
      <c r="C2672" s="164" t="s">
        <v>445</v>
      </c>
      <c r="D2672">
        <f t="shared" si="82"/>
        <v>131.66999999999999</v>
      </c>
      <c r="E2672">
        <f t="shared" si="83"/>
        <v>9155.5410640000009</v>
      </c>
    </row>
    <row r="2673" spans="1:5">
      <c r="A2673" s="164">
        <v>30311</v>
      </c>
      <c r="B2673" s="164" t="s">
        <v>1546</v>
      </c>
      <c r="C2673" s="164" t="s">
        <v>446</v>
      </c>
      <c r="D2673">
        <f t="shared" si="82"/>
        <v>92.096400000000003</v>
      </c>
      <c r="E2673">
        <f t="shared" si="83"/>
        <v>9155.5410640000009</v>
      </c>
    </row>
    <row r="2674" spans="1:5">
      <c r="A2674" s="164">
        <v>30311</v>
      </c>
      <c r="B2674" s="164" t="s">
        <v>1546</v>
      </c>
      <c r="C2674" s="164" t="s">
        <v>447</v>
      </c>
      <c r="D2674">
        <f t="shared" si="82"/>
        <v>81.854399999999998</v>
      </c>
      <c r="E2674">
        <f t="shared" si="83"/>
        <v>9155.5410640000009</v>
      </c>
    </row>
    <row r="2675" spans="1:5">
      <c r="A2675" s="164">
        <v>30311</v>
      </c>
      <c r="B2675" s="164" t="s">
        <v>1546</v>
      </c>
      <c r="C2675" s="164" t="s">
        <v>448</v>
      </c>
      <c r="D2675">
        <f t="shared" si="82"/>
        <v>4.1280000000000001</v>
      </c>
      <c r="E2675">
        <f t="shared" si="83"/>
        <v>9155.5410640000009</v>
      </c>
    </row>
    <row r="2676" spans="1:5">
      <c r="A2676" s="164">
        <v>30311</v>
      </c>
      <c r="B2676" s="164" t="s">
        <v>1546</v>
      </c>
      <c r="C2676" s="164" t="s">
        <v>449</v>
      </c>
      <c r="D2676">
        <f t="shared" si="82"/>
        <v>35.199599999999997</v>
      </c>
      <c r="E2676">
        <f t="shared" si="83"/>
        <v>9155.5410640000009</v>
      </c>
    </row>
    <row r="2677" spans="1:5">
      <c r="A2677" s="164">
        <v>30311</v>
      </c>
      <c r="B2677" s="164" t="s">
        <v>1546</v>
      </c>
      <c r="C2677" s="164" t="s">
        <v>450</v>
      </c>
      <c r="D2677">
        <f t="shared" si="82"/>
        <v>99.892799999999994</v>
      </c>
      <c r="E2677">
        <f t="shared" si="83"/>
        <v>9155.5410640000009</v>
      </c>
    </row>
    <row r="2678" spans="1:5">
      <c r="A2678" s="164">
        <v>30311</v>
      </c>
      <c r="B2678" s="164" t="s">
        <v>1546</v>
      </c>
      <c r="C2678" s="164" t="s">
        <v>451</v>
      </c>
      <c r="D2678">
        <f t="shared" si="82"/>
        <v>119.9208</v>
      </c>
      <c r="E2678">
        <f t="shared" si="83"/>
        <v>9155.5410640000009</v>
      </c>
    </row>
    <row r="2679" spans="1:5">
      <c r="A2679" s="164">
        <v>30311</v>
      </c>
      <c r="B2679" s="164" t="s">
        <v>1546</v>
      </c>
      <c r="C2679" s="164" t="s">
        <v>452</v>
      </c>
      <c r="D2679">
        <f t="shared" si="82"/>
        <v>23.3003</v>
      </c>
      <c r="E2679">
        <f t="shared" si="83"/>
        <v>9155.5410640000009</v>
      </c>
    </row>
    <row r="2680" spans="1:5">
      <c r="A2680" s="164">
        <v>30311</v>
      </c>
      <c r="B2680" s="164" t="s">
        <v>1546</v>
      </c>
      <c r="C2680" s="164" t="s">
        <v>453</v>
      </c>
      <c r="D2680">
        <f t="shared" si="82"/>
        <v>36.307200000000002</v>
      </c>
      <c r="E2680">
        <f t="shared" si="83"/>
        <v>9155.5410640000009</v>
      </c>
    </row>
    <row r="2681" spans="1:5">
      <c r="A2681" s="164">
        <v>30311</v>
      </c>
      <c r="B2681" s="164" t="s">
        <v>1546</v>
      </c>
      <c r="C2681" s="164" t="s">
        <v>454</v>
      </c>
      <c r="D2681">
        <f t="shared" si="82"/>
        <v>41.962200000000003</v>
      </c>
      <c r="E2681">
        <f t="shared" si="83"/>
        <v>9155.5410640000009</v>
      </c>
    </row>
    <row r="2682" spans="1:5">
      <c r="A2682" s="164">
        <v>30311</v>
      </c>
      <c r="B2682" s="164" t="s">
        <v>1546</v>
      </c>
      <c r="C2682" s="164" t="s">
        <v>455</v>
      </c>
      <c r="D2682">
        <f t="shared" si="82"/>
        <v>68.986199999999997</v>
      </c>
      <c r="E2682">
        <f t="shared" si="83"/>
        <v>9155.5410640000009</v>
      </c>
    </row>
    <row r="2683" spans="1:5">
      <c r="A2683" s="164">
        <v>30311</v>
      </c>
      <c r="B2683" s="164" t="s">
        <v>1546</v>
      </c>
      <c r="C2683" s="164" t="s">
        <v>456</v>
      </c>
      <c r="D2683">
        <f t="shared" si="82"/>
        <v>56.262</v>
      </c>
      <c r="E2683">
        <f t="shared" si="83"/>
        <v>9155.5410640000009</v>
      </c>
    </row>
    <row r="2684" spans="1:5">
      <c r="A2684" s="164">
        <v>30311</v>
      </c>
      <c r="B2684" s="164" t="s">
        <v>1546</v>
      </c>
      <c r="C2684" s="164" t="s">
        <v>457</v>
      </c>
      <c r="D2684">
        <f t="shared" si="82"/>
        <v>43.618899999999996</v>
      </c>
      <c r="E2684">
        <f t="shared" si="83"/>
        <v>9155.5410640000009</v>
      </c>
    </row>
    <row r="2685" spans="1:5">
      <c r="A2685" s="164">
        <v>30311</v>
      </c>
      <c r="B2685" s="164" t="s">
        <v>1546</v>
      </c>
      <c r="C2685" s="164" t="s">
        <v>458</v>
      </c>
      <c r="D2685">
        <f t="shared" si="82"/>
        <v>6.6576000000000004</v>
      </c>
      <c r="E2685">
        <f t="shared" si="83"/>
        <v>9155.5410640000009</v>
      </c>
    </row>
    <row r="2686" spans="1:5">
      <c r="A2686" s="164">
        <v>30311</v>
      </c>
      <c r="B2686" s="164" t="s">
        <v>1546</v>
      </c>
      <c r="C2686" s="164" t="s">
        <v>459</v>
      </c>
      <c r="D2686">
        <f t="shared" si="82"/>
        <v>34.480200000000004</v>
      </c>
      <c r="E2686">
        <f t="shared" si="83"/>
        <v>9155.5410640000009</v>
      </c>
    </row>
    <row r="2687" spans="1:5">
      <c r="A2687" s="164">
        <v>30311</v>
      </c>
      <c r="B2687" s="164" t="s">
        <v>1546</v>
      </c>
      <c r="C2687" s="164" t="s">
        <v>460</v>
      </c>
      <c r="D2687">
        <f t="shared" si="82"/>
        <v>23.587199999999999</v>
      </c>
      <c r="E2687">
        <f t="shared" si="83"/>
        <v>9155.5410640000009</v>
      </c>
    </row>
    <row r="2688" spans="1:5">
      <c r="A2688" s="164">
        <v>30311</v>
      </c>
      <c r="B2688" s="164" t="s">
        <v>1546</v>
      </c>
      <c r="C2688" s="164" t="s">
        <v>461</v>
      </c>
      <c r="D2688">
        <f t="shared" si="82"/>
        <v>23.055599999999998</v>
      </c>
      <c r="E2688">
        <f t="shared" si="83"/>
        <v>9155.5410640000009</v>
      </c>
    </row>
    <row r="2689" spans="1:5">
      <c r="A2689" s="164">
        <v>30311</v>
      </c>
      <c r="B2689" s="164" t="s">
        <v>1546</v>
      </c>
      <c r="C2689" s="164" t="s">
        <v>462</v>
      </c>
      <c r="D2689">
        <f t="shared" si="82"/>
        <v>9.0803999999999991</v>
      </c>
      <c r="E2689">
        <f t="shared" si="83"/>
        <v>9155.5410640000009</v>
      </c>
    </row>
    <row r="2690" spans="1:5">
      <c r="A2690" s="164">
        <v>30311</v>
      </c>
      <c r="B2690" s="164" t="s">
        <v>1546</v>
      </c>
      <c r="C2690" s="164" t="s">
        <v>463</v>
      </c>
      <c r="D2690">
        <f t="shared" si="82"/>
        <v>3.4956</v>
      </c>
      <c r="E2690">
        <f t="shared" si="83"/>
        <v>9155.5410640000009</v>
      </c>
    </row>
    <row r="2691" spans="1:5">
      <c r="A2691" s="164">
        <v>30311</v>
      </c>
      <c r="B2691" s="164" t="s">
        <v>1546</v>
      </c>
      <c r="C2691" s="164" t="s">
        <v>464</v>
      </c>
      <c r="D2691">
        <f t="shared" si="82"/>
        <v>24.510999999999999</v>
      </c>
      <c r="E2691">
        <f t="shared" si="83"/>
        <v>9155.5410640000009</v>
      </c>
    </row>
    <row r="2692" spans="1:5">
      <c r="A2692" s="164">
        <v>30311</v>
      </c>
      <c r="B2692" s="164" t="s">
        <v>1546</v>
      </c>
      <c r="C2692" s="164" t="s">
        <v>465</v>
      </c>
      <c r="D2692">
        <f t="shared" si="82"/>
        <v>30.212399999999999</v>
      </c>
      <c r="E2692">
        <f t="shared" si="83"/>
        <v>9155.5410640000009</v>
      </c>
    </row>
    <row r="2693" spans="1:5">
      <c r="A2693" s="164">
        <v>30311</v>
      </c>
      <c r="B2693" s="164" t="s">
        <v>1546</v>
      </c>
      <c r="C2693" s="164" t="s">
        <v>466</v>
      </c>
      <c r="D2693">
        <f t="shared" si="82"/>
        <v>2.9603999999999999</v>
      </c>
      <c r="E2693">
        <f t="shared" si="83"/>
        <v>9155.5410640000009</v>
      </c>
    </row>
    <row r="2694" spans="1:5">
      <c r="A2694" s="164">
        <v>30311</v>
      </c>
      <c r="B2694" s="164" t="s">
        <v>1546</v>
      </c>
      <c r="C2694" s="164" t="s">
        <v>467</v>
      </c>
      <c r="D2694">
        <f t="shared" ref="D2694:D2757" si="84">C2694/10000</f>
        <v>6.6120000000000001</v>
      </c>
      <c r="E2694">
        <f t="shared" ref="E2694:E2757" si="85">SUMIF(A:A,A2694,D:D)</f>
        <v>9155.5410640000009</v>
      </c>
    </row>
    <row r="2695" spans="1:5">
      <c r="A2695" s="164">
        <v>30311</v>
      </c>
      <c r="B2695" s="164" t="s">
        <v>1546</v>
      </c>
      <c r="C2695" s="164" t="s">
        <v>468</v>
      </c>
      <c r="D2695">
        <f t="shared" si="84"/>
        <v>11.502000000000001</v>
      </c>
      <c r="E2695">
        <f t="shared" si="85"/>
        <v>9155.5410640000009</v>
      </c>
    </row>
    <row r="2696" spans="1:5">
      <c r="A2696" s="164">
        <v>30311</v>
      </c>
      <c r="B2696" s="164" t="s">
        <v>1546</v>
      </c>
      <c r="C2696" s="164" t="s">
        <v>469</v>
      </c>
      <c r="D2696">
        <f t="shared" si="84"/>
        <v>1.5731999999999999</v>
      </c>
      <c r="E2696">
        <f t="shared" si="85"/>
        <v>9155.5410640000009</v>
      </c>
    </row>
    <row r="2697" spans="1:5">
      <c r="A2697" s="164">
        <v>30311</v>
      </c>
      <c r="B2697" s="164" t="s">
        <v>1546</v>
      </c>
      <c r="C2697" s="164" t="s">
        <v>470</v>
      </c>
      <c r="D2697">
        <f t="shared" si="84"/>
        <v>427.8254</v>
      </c>
      <c r="E2697">
        <f t="shared" si="85"/>
        <v>9155.5410640000009</v>
      </c>
    </row>
    <row r="2698" spans="1:5">
      <c r="A2698" s="164">
        <v>30311</v>
      </c>
      <c r="B2698" s="164" t="s">
        <v>1546</v>
      </c>
      <c r="C2698" s="164" t="s">
        <v>471</v>
      </c>
      <c r="D2698">
        <f t="shared" si="84"/>
        <v>60.278399999999998</v>
      </c>
      <c r="E2698">
        <f t="shared" si="85"/>
        <v>9155.5410640000009</v>
      </c>
    </row>
    <row r="2699" spans="1:5">
      <c r="A2699" s="164">
        <v>30311</v>
      </c>
      <c r="B2699" s="164" t="s">
        <v>1546</v>
      </c>
      <c r="C2699" s="164" t="s">
        <v>472</v>
      </c>
      <c r="D2699">
        <f t="shared" si="84"/>
        <v>45.054000000000002</v>
      </c>
      <c r="E2699">
        <f t="shared" si="85"/>
        <v>9155.5410640000009</v>
      </c>
    </row>
    <row r="2700" spans="1:5">
      <c r="A2700" s="164">
        <v>30311</v>
      </c>
      <c r="B2700" s="164" t="s">
        <v>1546</v>
      </c>
      <c r="C2700" s="164" t="s">
        <v>473</v>
      </c>
      <c r="D2700">
        <f t="shared" si="84"/>
        <v>171.774</v>
      </c>
      <c r="E2700">
        <f t="shared" si="85"/>
        <v>9155.5410640000009</v>
      </c>
    </row>
    <row r="2701" spans="1:5">
      <c r="A2701" s="164">
        <v>30311</v>
      </c>
      <c r="B2701" s="164" t="s">
        <v>1546</v>
      </c>
      <c r="C2701" s="164" t="s">
        <v>474</v>
      </c>
      <c r="D2701">
        <f t="shared" si="84"/>
        <v>17.274000000000001</v>
      </c>
      <c r="E2701">
        <f t="shared" si="85"/>
        <v>9155.5410640000009</v>
      </c>
    </row>
    <row r="2702" spans="1:5">
      <c r="A2702" s="164">
        <v>30311</v>
      </c>
      <c r="B2702" s="164" t="s">
        <v>1546</v>
      </c>
      <c r="C2702" s="164" t="s">
        <v>475</v>
      </c>
      <c r="D2702">
        <f t="shared" si="84"/>
        <v>110.526</v>
      </c>
      <c r="E2702">
        <f t="shared" si="85"/>
        <v>9155.5410640000009</v>
      </c>
    </row>
    <row r="2703" spans="1:5">
      <c r="A2703" s="164">
        <v>30311</v>
      </c>
      <c r="B2703" s="164" t="s">
        <v>1546</v>
      </c>
      <c r="C2703" s="164" t="s">
        <v>476</v>
      </c>
      <c r="D2703">
        <f t="shared" si="84"/>
        <v>5.5942999999999996</v>
      </c>
      <c r="E2703">
        <f t="shared" si="85"/>
        <v>9155.5410640000009</v>
      </c>
    </row>
    <row r="2704" spans="1:5">
      <c r="A2704" s="164">
        <v>30311</v>
      </c>
      <c r="B2704" s="164" t="s">
        <v>1546</v>
      </c>
      <c r="C2704" s="164" t="s">
        <v>477</v>
      </c>
      <c r="D2704">
        <f t="shared" si="84"/>
        <v>52.670400000000001</v>
      </c>
      <c r="E2704">
        <f t="shared" si="85"/>
        <v>9155.5410640000009</v>
      </c>
    </row>
    <row r="2705" spans="1:5">
      <c r="A2705" s="164">
        <v>30311</v>
      </c>
      <c r="B2705" s="164" t="s">
        <v>1546</v>
      </c>
      <c r="C2705" s="164" t="s">
        <v>478</v>
      </c>
      <c r="D2705">
        <f t="shared" si="84"/>
        <v>14.786760000000001</v>
      </c>
      <c r="E2705">
        <f t="shared" si="85"/>
        <v>9155.5410640000009</v>
      </c>
    </row>
    <row r="2706" spans="1:5">
      <c r="A2706" s="164">
        <v>30311</v>
      </c>
      <c r="B2706" s="164" t="s">
        <v>1546</v>
      </c>
      <c r="C2706" s="164" t="s">
        <v>479</v>
      </c>
      <c r="D2706">
        <f t="shared" si="84"/>
        <v>21.7272</v>
      </c>
      <c r="E2706">
        <f t="shared" si="85"/>
        <v>9155.5410640000009</v>
      </c>
    </row>
    <row r="2707" spans="1:5">
      <c r="A2707" s="164">
        <v>30311</v>
      </c>
      <c r="B2707" s="164" t="s">
        <v>1546</v>
      </c>
      <c r="C2707" s="164" t="s">
        <v>480</v>
      </c>
      <c r="D2707">
        <f t="shared" si="84"/>
        <v>74.4084</v>
      </c>
      <c r="E2707">
        <f t="shared" si="85"/>
        <v>9155.5410640000009</v>
      </c>
    </row>
    <row r="2708" spans="1:5">
      <c r="A2708" s="164">
        <v>30311</v>
      </c>
      <c r="B2708" s="164" t="s">
        <v>1546</v>
      </c>
      <c r="C2708" s="164" t="s">
        <v>481</v>
      </c>
      <c r="D2708">
        <f t="shared" si="84"/>
        <v>57.656399999999998</v>
      </c>
      <c r="E2708">
        <f t="shared" si="85"/>
        <v>9155.5410640000009</v>
      </c>
    </row>
    <row r="2709" spans="1:5">
      <c r="A2709" s="164">
        <v>30311</v>
      </c>
      <c r="B2709" s="164" t="s">
        <v>1546</v>
      </c>
      <c r="C2709" s="164" t="s">
        <v>482</v>
      </c>
      <c r="D2709">
        <f t="shared" si="84"/>
        <v>45.718800000000002</v>
      </c>
      <c r="E2709">
        <f t="shared" si="85"/>
        <v>9155.5410640000009</v>
      </c>
    </row>
    <row r="2710" spans="1:5">
      <c r="A2710" s="164">
        <v>30311</v>
      </c>
      <c r="B2710" s="164" t="s">
        <v>1546</v>
      </c>
      <c r="C2710" s="164" t="s">
        <v>483</v>
      </c>
      <c r="D2710">
        <f t="shared" si="84"/>
        <v>10.4148</v>
      </c>
      <c r="E2710">
        <f t="shared" si="85"/>
        <v>9155.5410640000009</v>
      </c>
    </row>
    <row r="2711" spans="1:5">
      <c r="A2711" s="164">
        <v>30311</v>
      </c>
      <c r="B2711" s="164" t="s">
        <v>1546</v>
      </c>
      <c r="C2711" s="164" t="s">
        <v>484</v>
      </c>
      <c r="D2711">
        <f t="shared" si="84"/>
        <v>62.646000000000001</v>
      </c>
      <c r="E2711">
        <f t="shared" si="85"/>
        <v>9155.5410640000009</v>
      </c>
    </row>
    <row r="2712" spans="1:5">
      <c r="A2712" s="164">
        <v>30311</v>
      </c>
      <c r="B2712" s="164" t="s">
        <v>1546</v>
      </c>
      <c r="C2712" s="164" t="s">
        <v>1909</v>
      </c>
      <c r="D2712">
        <f t="shared" si="84"/>
        <v>0</v>
      </c>
      <c r="E2712">
        <f t="shared" si="85"/>
        <v>9155.5410640000009</v>
      </c>
    </row>
    <row r="2713" spans="1:5">
      <c r="A2713" s="164">
        <v>30311</v>
      </c>
      <c r="B2713" s="164" t="s">
        <v>1546</v>
      </c>
      <c r="C2713" s="164" t="s">
        <v>485</v>
      </c>
      <c r="D2713">
        <f t="shared" si="84"/>
        <v>14.152799999999999</v>
      </c>
      <c r="E2713">
        <f t="shared" si="85"/>
        <v>9155.5410640000009</v>
      </c>
    </row>
    <row r="2714" spans="1:5">
      <c r="A2714" s="164">
        <v>30311</v>
      </c>
      <c r="B2714" s="164" t="s">
        <v>1546</v>
      </c>
      <c r="C2714" s="164" t="s">
        <v>486</v>
      </c>
      <c r="D2714">
        <f t="shared" si="84"/>
        <v>1.2684</v>
      </c>
      <c r="E2714">
        <f t="shared" si="85"/>
        <v>9155.5410640000009</v>
      </c>
    </row>
    <row r="2715" spans="1:5">
      <c r="A2715" s="164">
        <v>30311</v>
      </c>
      <c r="B2715" s="164" t="s">
        <v>1546</v>
      </c>
      <c r="C2715" s="164" t="s">
        <v>487</v>
      </c>
      <c r="D2715">
        <f t="shared" si="84"/>
        <v>87.03</v>
      </c>
      <c r="E2715">
        <f t="shared" si="85"/>
        <v>9155.5410640000009</v>
      </c>
    </row>
    <row r="2716" spans="1:5">
      <c r="A2716" s="164">
        <v>30311</v>
      </c>
      <c r="B2716" s="164" t="s">
        <v>1546</v>
      </c>
      <c r="C2716" s="164" t="s">
        <v>488</v>
      </c>
      <c r="D2716">
        <f t="shared" si="84"/>
        <v>47.043399999999998</v>
      </c>
      <c r="E2716">
        <f t="shared" si="85"/>
        <v>9155.5410640000009</v>
      </c>
    </row>
    <row r="2717" spans="1:5">
      <c r="A2717" s="164">
        <v>30311</v>
      </c>
      <c r="B2717" s="164" t="s">
        <v>1546</v>
      </c>
      <c r="C2717" s="164" t="s">
        <v>489</v>
      </c>
      <c r="D2717">
        <f t="shared" si="84"/>
        <v>77.152799999999999</v>
      </c>
      <c r="E2717">
        <f t="shared" si="85"/>
        <v>9155.5410640000009</v>
      </c>
    </row>
    <row r="2718" spans="1:5">
      <c r="A2718" s="164">
        <v>30311</v>
      </c>
      <c r="B2718" s="164" t="s">
        <v>1546</v>
      </c>
      <c r="C2718" s="164" t="s">
        <v>490</v>
      </c>
      <c r="D2718">
        <f t="shared" si="84"/>
        <v>13.278</v>
      </c>
      <c r="E2718">
        <f t="shared" si="85"/>
        <v>9155.5410640000009</v>
      </c>
    </row>
    <row r="2719" spans="1:5">
      <c r="A2719" s="164">
        <v>30311</v>
      </c>
      <c r="B2719" s="164" t="s">
        <v>1546</v>
      </c>
      <c r="C2719" s="164" t="s">
        <v>491</v>
      </c>
      <c r="D2719">
        <f t="shared" si="84"/>
        <v>91.31</v>
      </c>
      <c r="E2719">
        <f t="shared" si="85"/>
        <v>9155.5410640000009</v>
      </c>
    </row>
    <row r="2720" spans="1:5">
      <c r="A2720" s="164">
        <v>30311</v>
      </c>
      <c r="B2720" s="164" t="s">
        <v>1546</v>
      </c>
      <c r="C2720" s="164" t="s">
        <v>492</v>
      </c>
      <c r="D2720">
        <f t="shared" si="84"/>
        <v>3.9870000000000001</v>
      </c>
      <c r="E2720">
        <f t="shared" si="85"/>
        <v>9155.5410640000009</v>
      </c>
    </row>
    <row r="2721" spans="1:5">
      <c r="A2721" s="164">
        <v>30311</v>
      </c>
      <c r="B2721" s="164" t="s">
        <v>1546</v>
      </c>
      <c r="C2721" s="164" t="s">
        <v>493</v>
      </c>
      <c r="D2721">
        <f t="shared" si="84"/>
        <v>24.511199999999999</v>
      </c>
      <c r="E2721">
        <f t="shared" si="85"/>
        <v>9155.5410640000009</v>
      </c>
    </row>
    <row r="2722" spans="1:5">
      <c r="A2722" s="164">
        <v>30311</v>
      </c>
      <c r="B2722" s="164" t="s">
        <v>1546</v>
      </c>
      <c r="C2722" s="164" t="s">
        <v>494</v>
      </c>
      <c r="D2722">
        <f t="shared" si="84"/>
        <v>7.3829000000000002</v>
      </c>
      <c r="E2722">
        <f t="shared" si="85"/>
        <v>9155.5410640000009</v>
      </c>
    </row>
    <row r="2723" spans="1:5">
      <c r="A2723" s="164">
        <v>30311</v>
      </c>
      <c r="B2723" s="164" t="s">
        <v>1546</v>
      </c>
      <c r="C2723" s="164" t="s">
        <v>495</v>
      </c>
      <c r="D2723">
        <f t="shared" si="84"/>
        <v>31.699200000000001</v>
      </c>
      <c r="E2723">
        <f t="shared" si="85"/>
        <v>9155.5410640000009</v>
      </c>
    </row>
    <row r="2724" spans="1:5">
      <c r="A2724" s="164">
        <v>30311</v>
      </c>
      <c r="B2724" s="164" t="s">
        <v>1546</v>
      </c>
      <c r="C2724" s="164" t="s">
        <v>496</v>
      </c>
      <c r="D2724">
        <f t="shared" si="84"/>
        <v>39.080399999999997</v>
      </c>
      <c r="E2724">
        <f t="shared" si="85"/>
        <v>9155.5410640000009</v>
      </c>
    </row>
    <row r="2725" spans="1:5">
      <c r="A2725" s="164">
        <v>30311</v>
      </c>
      <c r="B2725" s="164" t="s">
        <v>1546</v>
      </c>
      <c r="C2725" s="164" t="s">
        <v>497</v>
      </c>
      <c r="D2725">
        <f t="shared" si="84"/>
        <v>144.71279999999999</v>
      </c>
      <c r="E2725">
        <f t="shared" si="85"/>
        <v>9155.5410640000009</v>
      </c>
    </row>
    <row r="2726" spans="1:5">
      <c r="A2726" s="164">
        <v>30311</v>
      </c>
      <c r="B2726" s="164" t="s">
        <v>1546</v>
      </c>
      <c r="C2726" s="164" t="s">
        <v>498</v>
      </c>
      <c r="D2726">
        <f t="shared" si="84"/>
        <v>9.7476000000000003</v>
      </c>
      <c r="E2726">
        <f t="shared" si="85"/>
        <v>9155.5410640000009</v>
      </c>
    </row>
    <row r="2727" spans="1:5">
      <c r="A2727" s="164">
        <v>30311</v>
      </c>
      <c r="B2727" s="164" t="s">
        <v>1546</v>
      </c>
      <c r="C2727" s="164" t="s">
        <v>499</v>
      </c>
      <c r="D2727">
        <f t="shared" si="84"/>
        <v>32.683199999999999</v>
      </c>
      <c r="E2727">
        <f t="shared" si="85"/>
        <v>9155.5410640000009</v>
      </c>
    </row>
    <row r="2728" spans="1:5">
      <c r="A2728" s="164">
        <v>30311</v>
      </c>
      <c r="B2728" s="164" t="s">
        <v>1546</v>
      </c>
      <c r="C2728" s="164" t="s">
        <v>500</v>
      </c>
      <c r="D2728">
        <f t="shared" si="84"/>
        <v>93.147800000000004</v>
      </c>
      <c r="E2728">
        <f t="shared" si="85"/>
        <v>9155.5410640000009</v>
      </c>
    </row>
    <row r="2729" spans="1:5">
      <c r="A2729" s="164">
        <v>30311</v>
      </c>
      <c r="B2729" s="164" t="s">
        <v>1546</v>
      </c>
      <c r="C2729" s="164" t="s">
        <v>501</v>
      </c>
      <c r="D2729">
        <f t="shared" si="84"/>
        <v>96.737499999999997</v>
      </c>
      <c r="E2729">
        <f t="shared" si="85"/>
        <v>9155.5410640000009</v>
      </c>
    </row>
    <row r="2730" spans="1:5">
      <c r="A2730" s="164">
        <v>30311</v>
      </c>
      <c r="B2730" s="164" t="s">
        <v>1546</v>
      </c>
      <c r="C2730" s="164" t="s">
        <v>502</v>
      </c>
      <c r="D2730">
        <f t="shared" si="84"/>
        <v>68.085599999999999</v>
      </c>
      <c r="E2730">
        <f t="shared" si="85"/>
        <v>9155.5410640000009</v>
      </c>
    </row>
    <row r="2731" spans="1:5">
      <c r="A2731" s="164">
        <v>30311</v>
      </c>
      <c r="B2731" s="164" t="s">
        <v>1546</v>
      </c>
      <c r="C2731" s="164" t="s">
        <v>503</v>
      </c>
      <c r="D2731">
        <f t="shared" si="84"/>
        <v>33.685200000000002</v>
      </c>
      <c r="E2731">
        <f t="shared" si="85"/>
        <v>9155.5410640000009</v>
      </c>
    </row>
    <row r="2732" spans="1:5">
      <c r="A2732" s="164">
        <v>30311</v>
      </c>
      <c r="B2732" s="164" t="s">
        <v>1546</v>
      </c>
      <c r="C2732" s="164" t="s">
        <v>504</v>
      </c>
      <c r="D2732">
        <f t="shared" si="84"/>
        <v>5.6315999999999997</v>
      </c>
      <c r="E2732">
        <f t="shared" si="85"/>
        <v>9155.5410640000009</v>
      </c>
    </row>
    <row r="2733" spans="1:5">
      <c r="A2733" s="164">
        <v>30311</v>
      </c>
      <c r="B2733" s="164" t="s">
        <v>1546</v>
      </c>
      <c r="C2733" s="164" t="s">
        <v>505</v>
      </c>
      <c r="D2733">
        <f t="shared" si="84"/>
        <v>46.754399999999997</v>
      </c>
      <c r="E2733">
        <f t="shared" si="85"/>
        <v>9155.5410640000009</v>
      </c>
    </row>
    <row r="2734" spans="1:5">
      <c r="A2734" s="164">
        <v>30311</v>
      </c>
      <c r="B2734" s="164" t="s">
        <v>1546</v>
      </c>
      <c r="C2734" s="164" t="s">
        <v>506</v>
      </c>
      <c r="D2734">
        <f t="shared" si="84"/>
        <v>19.670400000000001</v>
      </c>
      <c r="E2734">
        <f t="shared" si="85"/>
        <v>9155.5410640000009</v>
      </c>
    </row>
    <row r="2735" spans="1:5">
      <c r="A2735" s="164">
        <v>30311</v>
      </c>
      <c r="B2735" s="164" t="s">
        <v>1546</v>
      </c>
      <c r="C2735" s="164" t="s">
        <v>507</v>
      </c>
      <c r="D2735">
        <f t="shared" si="84"/>
        <v>13.549920000000002</v>
      </c>
      <c r="E2735">
        <f t="shared" si="85"/>
        <v>9155.5410640000009</v>
      </c>
    </row>
    <row r="2736" spans="1:5">
      <c r="A2736" s="164">
        <v>30311</v>
      </c>
      <c r="B2736" s="164" t="s">
        <v>1546</v>
      </c>
      <c r="C2736" s="164" t="s">
        <v>508</v>
      </c>
      <c r="D2736">
        <f t="shared" si="84"/>
        <v>65.583600000000004</v>
      </c>
      <c r="E2736">
        <f t="shared" si="85"/>
        <v>9155.5410640000009</v>
      </c>
    </row>
    <row r="2737" spans="1:5">
      <c r="A2737" s="164">
        <v>30311</v>
      </c>
      <c r="B2737" s="164" t="s">
        <v>1546</v>
      </c>
      <c r="C2737" s="164" t="s">
        <v>509</v>
      </c>
      <c r="D2737">
        <f t="shared" si="84"/>
        <v>6.9756</v>
      </c>
      <c r="E2737">
        <f t="shared" si="85"/>
        <v>9155.5410640000009</v>
      </c>
    </row>
    <row r="2738" spans="1:5">
      <c r="A2738" s="164">
        <v>30311</v>
      </c>
      <c r="B2738" s="164" t="s">
        <v>1546</v>
      </c>
      <c r="C2738" s="164" t="s">
        <v>510</v>
      </c>
      <c r="D2738">
        <f t="shared" si="84"/>
        <v>29.793399999999998</v>
      </c>
      <c r="E2738">
        <f t="shared" si="85"/>
        <v>9155.5410640000009</v>
      </c>
    </row>
    <row r="2739" spans="1:5">
      <c r="A2739" s="164">
        <v>30311</v>
      </c>
      <c r="B2739" s="164" t="s">
        <v>1546</v>
      </c>
      <c r="C2739" s="164" t="s">
        <v>511</v>
      </c>
      <c r="D2739">
        <f t="shared" si="84"/>
        <v>6.4703999999999997</v>
      </c>
      <c r="E2739">
        <f t="shared" si="85"/>
        <v>9155.5410640000009</v>
      </c>
    </row>
    <row r="2740" spans="1:5">
      <c r="A2740" s="164">
        <v>30311</v>
      </c>
      <c r="B2740" s="164" t="s">
        <v>1546</v>
      </c>
      <c r="C2740" s="164" t="s">
        <v>512</v>
      </c>
      <c r="D2740">
        <f t="shared" si="84"/>
        <v>22.6602</v>
      </c>
      <c r="E2740">
        <f t="shared" si="85"/>
        <v>9155.5410640000009</v>
      </c>
    </row>
    <row r="2741" spans="1:5">
      <c r="A2741" s="164">
        <v>30311</v>
      </c>
      <c r="B2741" s="164" t="s">
        <v>1546</v>
      </c>
      <c r="C2741" s="164" t="s">
        <v>513</v>
      </c>
      <c r="D2741">
        <f t="shared" si="84"/>
        <v>43.9056</v>
      </c>
      <c r="E2741">
        <f t="shared" si="85"/>
        <v>9155.5410640000009</v>
      </c>
    </row>
    <row r="2742" spans="1:5">
      <c r="A2742" s="164">
        <v>30311</v>
      </c>
      <c r="B2742" s="164" t="s">
        <v>1546</v>
      </c>
      <c r="C2742" s="164" t="s">
        <v>514</v>
      </c>
      <c r="D2742">
        <f t="shared" si="84"/>
        <v>92.776799999999994</v>
      </c>
      <c r="E2742">
        <f t="shared" si="85"/>
        <v>9155.5410640000009</v>
      </c>
    </row>
    <row r="2743" spans="1:5">
      <c r="A2743" s="164">
        <v>30311</v>
      </c>
      <c r="B2743" s="164" t="s">
        <v>1546</v>
      </c>
      <c r="C2743" s="164" t="s">
        <v>515</v>
      </c>
      <c r="D2743">
        <f t="shared" si="84"/>
        <v>116.5224</v>
      </c>
      <c r="E2743">
        <f t="shared" si="85"/>
        <v>9155.5410640000009</v>
      </c>
    </row>
    <row r="2744" spans="1:5">
      <c r="A2744" s="164">
        <v>30311</v>
      </c>
      <c r="B2744" s="164" t="s">
        <v>1546</v>
      </c>
      <c r="C2744" s="164" t="s">
        <v>516</v>
      </c>
      <c r="D2744">
        <f t="shared" si="84"/>
        <v>56.735799999999998</v>
      </c>
      <c r="E2744">
        <f t="shared" si="85"/>
        <v>9155.5410640000009</v>
      </c>
    </row>
    <row r="2745" spans="1:5">
      <c r="A2745" s="164">
        <v>30311</v>
      </c>
      <c r="B2745" s="164" t="s">
        <v>1546</v>
      </c>
      <c r="C2745" s="164" t="s">
        <v>517</v>
      </c>
      <c r="D2745">
        <f t="shared" si="84"/>
        <v>8.9255999999999993</v>
      </c>
      <c r="E2745">
        <f t="shared" si="85"/>
        <v>9155.5410640000009</v>
      </c>
    </row>
    <row r="2746" spans="1:5">
      <c r="A2746" s="164">
        <v>30311</v>
      </c>
      <c r="B2746" s="164" t="s">
        <v>1546</v>
      </c>
      <c r="C2746" s="164" t="s">
        <v>518</v>
      </c>
      <c r="D2746">
        <f t="shared" si="84"/>
        <v>33.93</v>
      </c>
      <c r="E2746">
        <f t="shared" si="85"/>
        <v>9155.5410640000009</v>
      </c>
    </row>
    <row r="2747" spans="1:5">
      <c r="A2747" s="164">
        <v>30311</v>
      </c>
      <c r="B2747" s="164" t="s">
        <v>1546</v>
      </c>
      <c r="C2747" s="164" t="s">
        <v>519</v>
      </c>
      <c r="D2747">
        <f t="shared" si="84"/>
        <v>354.51650000000001</v>
      </c>
      <c r="E2747">
        <f t="shared" si="85"/>
        <v>9155.5410640000009</v>
      </c>
    </row>
    <row r="2748" spans="1:5">
      <c r="A2748" s="164">
        <v>30311</v>
      </c>
      <c r="B2748" s="164" t="s">
        <v>1546</v>
      </c>
      <c r="C2748" s="164" t="s">
        <v>520</v>
      </c>
      <c r="D2748">
        <f t="shared" si="84"/>
        <v>5.1840000000000002</v>
      </c>
      <c r="E2748">
        <f t="shared" si="85"/>
        <v>9155.5410640000009</v>
      </c>
    </row>
    <row r="2749" spans="1:5">
      <c r="A2749" s="164">
        <v>30311</v>
      </c>
      <c r="B2749" s="164" t="s">
        <v>1546</v>
      </c>
      <c r="C2749" s="164" t="s">
        <v>521</v>
      </c>
      <c r="D2749">
        <f t="shared" si="84"/>
        <v>51.010300000000001</v>
      </c>
      <c r="E2749">
        <f t="shared" si="85"/>
        <v>9155.5410640000009</v>
      </c>
    </row>
    <row r="2750" spans="1:5">
      <c r="A2750" s="164">
        <v>30311</v>
      </c>
      <c r="B2750" s="164" t="s">
        <v>1546</v>
      </c>
      <c r="C2750" s="164" t="s">
        <v>522</v>
      </c>
      <c r="D2750">
        <f t="shared" si="84"/>
        <v>127.1724</v>
      </c>
      <c r="E2750">
        <f t="shared" si="85"/>
        <v>9155.5410640000009</v>
      </c>
    </row>
    <row r="2751" spans="1:5">
      <c r="A2751" s="164">
        <v>30311</v>
      </c>
      <c r="B2751" s="164" t="s">
        <v>1546</v>
      </c>
      <c r="C2751" s="164" t="s">
        <v>393</v>
      </c>
      <c r="D2751">
        <f t="shared" si="84"/>
        <v>6.7919999999999998</v>
      </c>
      <c r="E2751">
        <f t="shared" si="85"/>
        <v>9155.5410640000009</v>
      </c>
    </row>
    <row r="2752" spans="1:5">
      <c r="A2752" s="164">
        <v>30311</v>
      </c>
      <c r="B2752" s="164" t="s">
        <v>1546</v>
      </c>
      <c r="C2752" s="164" t="s">
        <v>523</v>
      </c>
      <c r="D2752">
        <f t="shared" si="84"/>
        <v>24.731999999999999</v>
      </c>
      <c r="E2752">
        <f t="shared" si="85"/>
        <v>9155.5410640000009</v>
      </c>
    </row>
    <row r="2753" spans="1:5">
      <c r="A2753" s="164">
        <v>30311</v>
      </c>
      <c r="B2753" s="164" t="s">
        <v>1546</v>
      </c>
      <c r="C2753" s="164" t="s">
        <v>524</v>
      </c>
      <c r="D2753">
        <f t="shared" si="84"/>
        <v>21.116399999999999</v>
      </c>
      <c r="E2753">
        <f t="shared" si="85"/>
        <v>9155.5410640000009</v>
      </c>
    </row>
    <row r="2754" spans="1:5">
      <c r="A2754" s="164">
        <v>30311</v>
      </c>
      <c r="B2754" s="164" t="s">
        <v>1546</v>
      </c>
      <c r="C2754" s="164" t="s">
        <v>525</v>
      </c>
      <c r="D2754">
        <f t="shared" si="84"/>
        <v>25.673999999999999</v>
      </c>
      <c r="E2754">
        <f t="shared" si="85"/>
        <v>9155.5410640000009</v>
      </c>
    </row>
    <row r="2755" spans="1:5">
      <c r="A2755" s="164">
        <v>30311</v>
      </c>
      <c r="B2755" s="164" t="s">
        <v>1546</v>
      </c>
      <c r="C2755" s="164" t="s">
        <v>526</v>
      </c>
      <c r="D2755">
        <f t="shared" si="84"/>
        <v>80.955600000000004</v>
      </c>
      <c r="E2755">
        <f t="shared" si="85"/>
        <v>9155.5410640000009</v>
      </c>
    </row>
    <row r="2756" spans="1:5">
      <c r="A2756" s="164">
        <v>30311</v>
      </c>
      <c r="B2756" s="164" t="s">
        <v>1546</v>
      </c>
      <c r="C2756" s="164" t="s">
        <v>527</v>
      </c>
      <c r="D2756">
        <f t="shared" si="84"/>
        <v>29.4236</v>
      </c>
      <c r="E2756">
        <f t="shared" si="85"/>
        <v>9155.5410640000009</v>
      </c>
    </row>
    <row r="2757" spans="1:5">
      <c r="A2757" s="164">
        <v>30311</v>
      </c>
      <c r="B2757" s="164" t="s">
        <v>1546</v>
      </c>
      <c r="C2757" s="164" t="s">
        <v>528</v>
      </c>
      <c r="D2757">
        <f t="shared" si="84"/>
        <v>21.583200000000001</v>
      </c>
      <c r="E2757">
        <f t="shared" si="85"/>
        <v>9155.5410640000009</v>
      </c>
    </row>
    <row r="2758" spans="1:5">
      <c r="A2758" s="164">
        <v>30311</v>
      </c>
      <c r="B2758" s="164" t="s">
        <v>1546</v>
      </c>
      <c r="C2758" s="164" t="s">
        <v>529</v>
      </c>
      <c r="D2758">
        <f t="shared" ref="D2758:D2821" si="86">C2758/10000</f>
        <v>2.4336000000000002</v>
      </c>
      <c r="E2758">
        <f t="shared" ref="E2758:E2821" si="87">SUMIF(A:A,A2758,D:D)</f>
        <v>9155.5410640000009</v>
      </c>
    </row>
    <row r="2759" spans="1:5">
      <c r="A2759" s="164">
        <v>30311</v>
      </c>
      <c r="B2759" s="164" t="s">
        <v>1546</v>
      </c>
      <c r="C2759" s="164" t="s">
        <v>530</v>
      </c>
      <c r="D2759">
        <f t="shared" si="86"/>
        <v>22.806000000000001</v>
      </c>
      <c r="E2759">
        <f t="shared" si="87"/>
        <v>9155.5410640000009</v>
      </c>
    </row>
    <row r="2760" spans="1:5">
      <c r="A2760" s="164">
        <v>30311</v>
      </c>
      <c r="B2760" s="164" t="s">
        <v>1546</v>
      </c>
      <c r="C2760" s="164" t="s">
        <v>531</v>
      </c>
      <c r="D2760">
        <f t="shared" si="86"/>
        <v>9.6191999999999993</v>
      </c>
      <c r="E2760">
        <f t="shared" si="87"/>
        <v>9155.5410640000009</v>
      </c>
    </row>
    <row r="2761" spans="1:5">
      <c r="A2761" s="164">
        <v>30311</v>
      </c>
      <c r="B2761" s="164" t="s">
        <v>1546</v>
      </c>
      <c r="C2761" s="164" t="s">
        <v>331</v>
      </c>
      <c r="D2761">
        <f t="shared" si="86"/>
        <v>6.42</v>
      </c>
      <c r="E2761">
        <f t="shared" si="87"/>
        <v>9155.5410640000009</v>
      </c>
    </row>
    <row r="2762" spans="1:5">
      <c r="A2762" s="164">
        <v>30311</v>
      </c>
      <c r="B2762" s="164" t="s">
        <v>1546</v>
      </c>
      <c r="C2762" s="164" t="s">
        <v>532</v>
      </c>
      <c r="D2762">
        <f t="shared" si="86"/>
        <v>18.21</v>
      </c>
      <c r="E2762">
        <f t="shared" si="87"/>
        <v>9155.5410640000009</v>
      </c>
    </row>
    <row r="2763" spans="1:5">
      <c r="A2763" s="164">
        <v>30311</v>
      </c>
      <c r="B2763" s="164" t="s">
        <v>1546</v>
      </c>
      <c r="C2763" s="164" t="s">
        <v>533</v>
      </c>
      <c r="D2763">
        <f t="shared" si="86"/>
        <v>28.248000000000001</v>
      </c>
      <c r="E2763">
        <f t="shared" si="87"/>
        <v>9155.5410640000009</v>
      </c>
    </row>
    <row r="2764" spans="1:5">
      <c r="A2764" s="164">
        <v>30311</v>
      </c>
      <c r="B2764" s="164" t="s">
        <v>1546</v>
      </c>
      <c r="C2764" s="164" t="s">
        <v>534</v>
      </c>
      <c r="D2764">
        <f t="shared" si="86"/>
        <v>2.6219999999999999</v>
      </c>
      <c r="E2764">
        <f t="shared" si="87"/>
        <v>9155.5410640000009</v>
      </c>
    </row>
    <row r="2765" spans="1:5">
      <c r="A2765" s="164">
        <v>30311</v>
      </c>
      <c r="B2765" s="164" t="s">
        <v>1546</v>
      </c>
      <c r="C2765" s="164" t="s">
        <v>535</v>
      </c>
      <c r="D2765">
        <f t="shared" si="86"/>
        <v>113.80800000000001</v>
      </c>
      <c r="E2765">
        <f t="shared" si="87"/>
        <v>9155.5410640000009</v>
      </c>
    </row>
    <row r="2766" spans="1:5">
      <c r="A2766" s="164">
        <v>30311</v>
      </c>
      <c r="B2766" s="164" t="s">
        <v>1546</v>
      </c>
      <c r="C2766" s="164" t="s">
        <v>536</v>
      </c>
      <c r="D2766">
        <f t="shared" si="86"/>
        <v>49.205399999999997</v>
      </c>
      <c r="E2766">
        <f t="shared" si="87"/>
        <v>9155.5410640000009</v>
      </c>
    </row>
    <row r="2767" spans="1:5">
      <c r="A2767" s="164">
        <v>30311</v>
      </c>
      <c r="B2767" s="164" t="s">
        <v>1546</v>
      </c>
      <c r="C2767" s="164" t="s">
        <v>537</v>
      </c>
      <c r="D2767">
        <f t="shared" si="86"/>
        <v>130.12559999999999</v>
      </c>
      <c r="E2767">
        <f t="shared" si="87"/>
        <v>9155.5410640000009</v>
      </c>
    </row>
    <row r="2768" spans="1:5">
      <c r="A2768" s="164">
        <v>30311</v>
      </c>
      <c r="B2768" s="164" t="s">
        <v>1546</v>
      </c>
      <c r="C2768" s="164" t="s">
        <v>538</v>
      </c>
      <c r="D2768">
        <f t="shared" si="86"/>
        <v>94.615200000000002</v>
      </c>
      <c r="E2768">
        <f t="shared" si="87"/>
        <v>9155.5410640000009</v>
      </c>
    </row>
    <row r="2769" spans="1:5">
      <c r="A2769" s="164">
        <v>30311</v>
      </c>
      <c r="B2769" s="164" t="s">
        <v>1546</v>
      </c>
      <c r="C2769" s="164" t="s">
        <v>539</v>
      </c>
      <c r="D2769">
        <f t="shared" si="86"/>
        <v>11.6068</v>
      </c>
      <c r="E2769">
        <f t="shared" si="87"/>
        <v>9155.5410640000009</v>
      </c>
    </row>
    <row r="2770" spans="1:5">
      <c r="A2770" s="164">
        <v>30311</v>
      </c>
      <c r="B2770" s="164" t="s">
        <v>1546</v>
      </c>
      <c r="C2770" s="164" t="s">
        <v>540</v>
      </c>
      <c r="D2770">
        <f t="shared" si="86"/>
        <v>78.296400000000006</v>
      </c>
      <c r="E2770">
        <f t="shared" si="87"/>
        <v>9155.5410640000009</v>
      </c>
    </row>
    <row r="2771" spans="1:5">
      <c r="A2771" s="164">
        <v>30311</v>
      </c>
      <c r="B2771" s="164" t="s">
        <v>1546</v>
      </c>
      <c r="C2771" s="164" t="s">
        <v>541</v>
      </c>
      <c r="D2771">
        <f t="shared" si="86"/>
        <v>3.7008000000000001</v>
      </c>
      <c r="E2771">
        <f t="shared" si="87"/>
        <v>9155.5410640000009</v>
      </c>
    </row>
    <row r="2772" spans="1:5">
      <c r="A2772" s="164">
        <v>30311</v>
      </c>
      <c r="B2772" s="164" t="s">
        <v>1546</v>
      </c>
      <c r="C2772" s="164" t="s">
        <v>542</v>
      </c>
      <c r="D2772">
        <f t="shared" si="86"/>
        <v>24.9756</v>
      </c>
      <c r="E2772">
        <f t="shared" si="87"/>
        <v>9155.5410640000009</v>
      </c>
    </row>
    <row r="2773" spans="1:5">
      <c r="A2773" s="164">
        <v>30311</v>
      </c>
      <c r="B2773" s="164" t="s">
        <v>1546</v>
      </c>
      <c r="C2773" s="164" t="s">
        <v>543</v>
      </c>
      <c r="D2773">
        <f t="shared" si="86"/>
        <v>6.0372000000000003</v>
      </c>
      <c r="E2773">
        <f t="shared" si="87"/>
        <v>9155.5410640000009</v>
      </c>
    </row>
    <row r="2774" spans="1:5">
      <c r="A2774" s="164">
        <v>30311</v>
      </c>
      <c r="B2774" s="164" t="s">
        <v>1546</v>
      </c>
      <c r="C2774" s="164" t="s">
        <v>544</v>
      </c>
      <c r="D2774">
        <f t="shared" si="86"/>
        <v>7.8768000000000002</v>
      </c>
      <c r="E2774">
        <f t="shared" si="87"/>
        <v>9155.5410640000009</v>
      </c>
    </row>
    <row r="2775" spans="1:5">
      <c r="A2775" s="164">
        <v>30311</v>
      </c>
      <c r="B2775" s="164" t="s">
        <v>1546</v>
      </c>
      <c r="C2775" s="164" t="s">
        <v>545</v>
      </c>
      <c r="D2775">
        <f t="shared" si="86"/>
        <v>33.986899999999999</v>
      </c>
      <c r="E2775">
        <f t="shared" si="87"/>
        <v>9155.5410640000009</v>
      </c>
    </row>
    <row r="2776" spans="1:5">
      <c r="A2776" s="164">
        <v>30311</v>
      </c>
      <c r="B2776" s="164" t="s">
        <v>1546</v>
      </c>
      <c r="C2776" s="164" t="s">
        <v>546</v>
      </c>
      <c r="D2776">
        <f t="shared" si="86"/>
        <v>60.671500000000002</v>
      </c>
      <c r="E2776">
        <f t="shared" si="87"/>
        <v>9155.5410640000009</v>
      </c>
    </row>
    <row r="2777" spans="1:5">
      <c r="A2777" s="164">
        <v>30311</v>
      </c>
      <c r="B2777" s="164" t="s">
        <v>1546</v>
      </c>
      <c r="C2777" s="164" t="s">
        <v>547</v>
      </c>
      <c r="D2777">
        <f t="shared" si="86"/>
        <v>81.064800000000005</v>
      </c>
      <c r="E2777">
        <f t="shared" si="87"/>
        <v>9155.5410640000009</v>
      </c>
    </row>
    <row r="2778" spans="1:5">
      <c r="A2778" s="164">
        <v>30311</v>
      </c>
      <c r="B2778" s="164" t="s">
        <v>1546</v>
      </c>
      <c r="C2778" s="164" t="s">
        <v>548</v>
      </c>
      <c r="D2778">
        <f t="shared" si="86"/>
        <v>44.593200000000003</v>
      </c>
      <c r="E2778">
        <f t="shared" si="87"/>
        <v>9155.5410640000009</v>
      </c>
    </row>
    <row r="2779" spans="1:5">
      <c r="A2779" s="164">
        <v>30311</v>
      </c>
      <c r="B2779" s="164" t="s">
        <v>1546</v>
      </c>
      <c r="C2779" s="164" t="s">
        <v>549</v>
      </c>
      <c r="D2779">
        <f t="shared" si="86"/>
        <v>94.287199999999999</v>
      </c>
      <c r="E2779">
        <f t="shared" si="87"/>
        <v>9155.5410640000009</v>
      </c>
    </row>
    <row r="2780" spans="1:5">
      <c r="A2780" s="164">
        <v>30311</v>
      </c>
      <c r="B2780" s="164" t="s">
        <v>1546</v>
      </c>
      <c r="C2780" s="164" t="s">
        <v>550</v>
      </c>
      <c r="D2780">
        <f t="shared" si="86"/>
        <v>50.316000000000003</v>
      </c>
      <c r="E2780">
        <f t="shared" si="87"/>
        <v>9155.5410640000009</v>
      </c>
    </row>
    <row r="2781" spans="1:5">
      <c r="A2781" s="164">
        <v>30311</v>
      </c>
      <c r="B2781" s="164" t="s">
        <v>1546</v>
      </c>
      <c r="C2781" s="164" t="s">
        <v>551</v>
      </c>
      <c r="D2781">
        <f t="shared" si="86"/>
        <v>3.3288000000000002</v>
      </c>
      <c r="E2781">
        <f t="shared" si="87"/>
        <v>9155.5410640000009</v>
      </c>
    </row>
    <row r="2782" spans="1:5">
      <c r="A2782" s="164">
        <v>30311</v>
      </c>
      <c r="B2782" s="164" t="s">
        <v>1546</v>
      </c>
      <c r="C2782" s="164" t="s">
        <v>552</v>
      </c>
      <c r="D2782">
        <f t="shared" si="86"/>
        <v>43.675199999999997</v>
      </c>
      <c r="E2782">
        <f t="shared" si="87"/>
        <v>9155.5410640000009</v>
      </c>
    </row>
    <row r="2783" spans="1:5">
      <c r="A2783" s="164">
        <v>30311</v>
      </c>
      <c r="B2783" s="164" t="s">
        <v>1546</v>
      </c>
      <c r="C2783" s="164" t="s">
        <v>553</v>
      </c>
      <c r="D2783">
        <f t="shared" si="86"/>
        <v>12.5328</v>
      </c>
      <c r="E2783">
        <f t="shared" si="87"/>
        <v>9155.5410640000009</v>
      </c>
    </row>
    <row r="2784" spans="1:5">
      <c r="A2784" s="164">
        <v>30311</v>
      </c>
      <c r="B2784" s="164" t="s">
        <v>1546</v>
      </c>
      <c r="C2784" s="164" t="s">
        <v>554</v>
      </c>
      <c r="D2784">
        <f t="shared" si="86"/>
        <v>32.461199999999998</v>
      </c>
      <c r="E2784">
        <f t="shared" si="87"/>
        <v>9155.5410640000009</v>
      </c>
    </row>
    <row r="2785" spans="1:5">
      <c r="A2785" s="164">
        <v>30311</v>
      </c>
      <c r="B2785" s="164" t="s">
        <v>1546</v>
      </c>
      <c r="C2785" s="164" t="s">
        <v>555</v>
      </c>
      <c r="D2785">
        <f t="shared" si="86"/>
        <v>1.5660000000000001</v>
      </c>
      <c r="E2785">
        <f t="shared" si="87"/>
        <v>9155.5410640000009</v>
      </c>
    </row>
    <row r="2786" spans="1:5">
      <c r="A2786" s="164">
        <v>30311</v>
      </c>
      <c r="B2786" s="164" t="s">
        <v>1546</v>
      </c>
      <c r="C2786" s="164" t="s">
        <v>3072</v>
      </c>
      <c r="D2786">
        <f t="shared" si="86"/>
        <v>18.519600000000001</v>
      </c>
      <c r="E2786">
        <f t="shared" si="87"/>
        <v>9155.5410640000009</v>
      </c>
    </row>
    <row r="2787" spans="1:5">
      <c r="A2787" s="164">
        <v>30311</v>
      </c>
      <c r="B2787" s="164" t="s">
        <v>1546</v>
      </c>
      <c r="C2787" s="164" t="s">
        <v>556</v>
      </c>
      <c r="D2787">
        <f t="shared" si="86"/>
        <v>9.1487999999999996</v>
      </c>
      <c r="E2787">
        <f t="shared" si="87"/>
        <v>9155.5410640000009</v>
      </c>
    </row>
    <row r="2788" spans="1:5">
      <c r="A2788" s="164">
        <v>30311</v>
      </c>
      <c r="B2788" s="164" t="s">
        <v>1546</v>
      </c>
      <c r="C2788" s="164" t="s">
        <v>557</v>
      </c>
      <c r="D2788">
        <f t="shared" si="86"/>
        <v>112.0956</v>
      </c>
      <c r="E2788">
        <f t="shared" si="87"/>
        <v>9155.5410640000009</v>
      </c>
    </row>
    <row r="2789" spans="1:5">
      <c r="A2789" s="164">
        <v>30311</v>
      </c>
      <c r="B2789" s="164" t="s">
        <v>1546</v>
      </c>
      <c r="C2789" s="164" t="s">
        <v>558</v>
      </c>
      <c r="D2789">
        <f t="shared" si="86"/>
        <v>11.9169</v>
      </c>
      <c r="E2789">
        <f t="shared" si="87"/>
        <v>9155.5410640000009</v>
      </c>
    </row>
    <row r="2790" spans="1:5">
      <c r="A2790" s="164">
        <v>30311</v>
      </c>
      <c r="B2790" s="164" t="s">
        <v>1546</v>
      </c>
      <c r="C2790" s="164" t="s">
        <v>559</v>
      </c>
      <c r="D2790">
        <f t="shared" si="86"/>
        <v>246.32159999999999</v>
      </c>
      <c r="E2790">
        <f t="shared" si="87"/>
        <v>9155.5410640000009</v>
      </c>
    </row>
    <row r="2791" spans="1:5">
      <c r="A2791" s="164">
        <v>30311</v>
      </c>
      <c r="B2791" s="164" t="s">
        <v>1546</v>
      </c>
      <c r="C2791" s="164" t="s">
        <v>560</v>
      </c>
      <c r="D2791">
        <f t="shared" si="86"/>
        <v>12.627599999999999</v>
      </c>
      <c r="E2791">
        <f t="shared" si="87"/>
        <v>9155.5410640000009</v>
      </c>
    </row>
    <row r="2792" spans="1:5">
      <c r="A2792" s="164">
        <v>30311</v>
      </c>
      <c r="B2792" s="164" t="s">
        <v>1546</v>
      </c>
      <c r="C2792" s="164" t="s">
        <v>561</v>
      </c>
      <c r="D2792">
        <f t="shared" si="86"/>
        <v>7.74</v>
      </c>
      <c r="E2792">
        <f t="shared" si="87"/>
        <v>9155.5410640000009</v>
      </c>
    </row>
    <row r="2793" spans="1:5">
      <c r="A2793" s="164">
        <v>30311</v>
      </c>
      <c r="B2793" s="164" t="s">
        <v>1546</v>
      </c>
      <c r="C2793" s="164" t="s">
        <v>562</v>
      </c>
      <c r="D2793">
        <f t="shared" si="86"/>
        <v>10.374312</v>
      </c>
      <c r="E2793">
        <f t="shared" si="87"/>
        <v>9155.5410640000009</v>
      </c>
    </row>
    <row r="2794" spans="1:5">
      <c r="A2794" s="164">
        <v>30311</v>
      </c>
      <c r="B2794" s="164" t="s">
        <v>1546</v>
      </c>
      <c r="C2794" s="164" t="s">
        <v>563</v>
      </c>
      <c r="D2794">
        <f t="shared" si="86"/>
        <v>24.569700000000001</v>
      </c>
      <c r="E2794">
        <f t="shared" si="87"/>
        <v>9155.5410640000009</v>
      </c>
    </row>
    <row r="2795" spans="1:5">
      <c r="A2795" s="164">
        <v>30311</v>
      </c>
      <c r="B2795" s="164" t="s">
        <v>1546</v>
      </c>
      <c r="C2795" s="164" t="s">
        <v>564</v>
      </c>
      <c r="D2795">
        <f t="shared" si="86"/>
        <v>60.8658</v>
      </c>
      <c r="E2795">
        <f t="shared" si="87"/>
        <v>9155.5410640000009</v>
      </c>
    </row>
    <row r="2796" spans="1:5">
      <c r="A2796" s="164">
        <v>30311</v>
      </c>
      <c r="B2796" s="164" t="s">
        <v>1546</v>
      </c>
      <c r="C2796" s="164" t="s">
        <v>565</v>
      </c>
      <c r="D2796">
        <f t="shared" si="86"/>
        <v>111.06</v>
      </c>
      <c r="E2796">
        <f t="shared" si="87"/>
        <v>9155.5410640000009</v>
      </c>
    </row>
    <row r="2797" spans="1:5">
      <c r="A2797" s="164">
        <v>30311</v>
      </c>
      <c r="B2797" s="164" t="s">
        <v>1546</v>
      </c>
      <c r="C2797" s="164" t="s">
        <v>566</v>
      </c>
      <c r="D2797">
        <f t="shared" si="86"/>
        <v>169.32599999999999</v>
      </c>
      <c r="E2797">
        <f t="shared" si="87"/>
        <v>9155.5410640000009</v>
      </c>
    </row>
    <row r="2798" spans="1:5">
      <c r="A2798" s="164">
        <v>30311</v>
      </c>
      <c r="B2798" s="164" t="s">
        <v>1546</v>
      </c>
      <c r="C2798" s="164" t="s">
        <v>567</v>
      </c>
      <c r="D2798">
        <f t="shared" si="86"/>
        <v>777.93719999999996</v>
      </c>
      <c r="E2798">
        <f t="shared" si="87"/>
        <v>9155.5410640000009</v>
      </c>
    </row>
    <row r="2799" spans="1:5">
      <c r="A2799" s="164">
        <v>30311</v>
      </c>
      <c r="B2799" s="164" t="s">
        <v>1546</v>
      </c>
      <c r="C2799" s="164" t="s">
        <v>568</v>
      </c>
      <c r="D2799">
        <f t="shared" si="86"/>
        <v>0.72719999999999996</v>
      </c>
      <c r="E2799">
        <f t="shared" si="87"/>
        <v>9155.5410640000009</v>
      </c>
    </row>
    <row r="2800" spans="1:5">
      <c r="A2800" s="164">
        <v>30311</v>
      </c>
      <c r="B2800" s="164" t="s">
        <v>1546</v>
      </c>
      <c r="C2800" s="164" t="s">
        <v>569</v>
      </c>
      <c r="D2800">
        <f t="shared" si="86"/>
        <v>33.129600000000003</v>
      </c>
      <c r="E2800">
        <f t="shared" si="87"/>
        <v>9155.5410640000009</v>
      </c>
    </row>
    <row r="2801" spans="1:5">
      <c r="A2801" s="164">
        <v>30311</v>
      </c>
      <c r="B2801" s="164" t="s">
        <v>1546</v>
      </c>
      <c r="C2801" s="164" t="s">
        <v>570</v>
      </c>
      <c r="D2801">
        <f t="shared" si="86"/>
        <v>34.475499999999997</v>
      </c>
      <c r="E2801">
        <f t="shared" si="87"/>
        <v>9155.5410640000009</v>
      </c>
    </row>
    <row r="2802" spans="1:5">
      <c r="A2802" s="164">
        <v>30311</v>
      </c>
      <c r="B2802" s="164" t="s">
        <v>1546</v>
      </c>
      <c r="C2802" s="164" t="s">
        <v>571</v>
      </c>
      <c r="D2802">
        <f t="shared" si="86"/>
        <v>2.7275999999999998</v>
      </c>
      <c r="E2802">
        <f t="shared" si="87"/>
        <v>9155.5410640000009</v>
      </c>
    </row>
    <row r="2803" spans="1:5">
      <c r="A2803" s="164">
        <v>30311</v>
      </c>
      <c r="B2803" s="164" t="s">
        <v>1546</v>
      </c>
      <c r="C2803" s="164" t="s">
        <v>572</v>
      </c>
      <c r="D2803">
        <f t="shared" si="86"/>
        <v>20.622399999999999</v>
      </c>
      <c r="E2803">
        <f t="shared" si="87"/>
        <v>9155.5410640000009</v>
      </c>
    </row>
    <row r="2804" spans="1:5">
      <c r="A2804" s="164">
        <v>30311</v>
      </c>
      <c r="B2804" s="164" t="s">
        <v>1546</v>
      </c>
      <c r="C2804" s="164" t="s">
        <v>573</v>
      </c>
      <c r="D2804">
        <f t="shared" si="86"/>
        <v>1.2168000000000001</v>
      </c>
      <c r="E2804">
        <f t="shared" si="87"/>
        <v>9155.5410640000009</v>
      </c>
    </row>
    <row r="2805" spans="1:5">
      <c r="A2805" s="164">
        <v>30311</v>
      </c>
      <c r="B2805" s="164" t="s">
        <v>1546</v>
      </c>
      <c r="C2805" s="164" t="s">
        <v>574</v>
      </c>
      <c r="D2805">
        <f t="shared" si="86"/>
        <v>34.0152</v>
      </c>
      <c r="E2805">
        <f t="shared" si="87"/>
        <v>9155.5410640000009</v>
      </c>
    </row>
    <row r="2806" spans="1:5">
      <c r="A2806" s="164">
        <v>30311</v>
      </c>
      <c r="B2806" s="164" t="s">
        <v>1546</v>
      </c>
      <c r="C2806" s="164" t="s">
        <v>575</v>
      </c>
      <c r="D2806">
        <f t="shared" si="86"/>
        <v>161.86060000000001</v>
      </c>
      <c r="E2806">
        <f t="shared" si="87"/>
        <v>9155.5410640000009</v>
      </c>
    </row>
    <row r="2807" spans="1:5">
      <c r="A2807" s="164">
        <v>30311</v>
      </c>
      <c r="B2807" s="164" t="s">
        <v>1546</v>
      </c>
      <c r="C2807" s="164" t="s">
        <v>576</v>
      </c>
      <c r="D2807">
        <f t="shared" si="86"/>
        <v>42.063699999999997</v>
      </c>
      <c r="E2807">
        <f t="shared" si="87"/>
        <v>9155.5410640000009</v>
      </c>
    </row>
    <row r="2808" spans="1:5">
      <c r="A2808" s="164">
        <v>30311</v>
      </c>
      <c r="B2808" s="164" t="s">
        <v>1546</v>
      </c>
      <c r="C2808" s="164" t="s">
        <v>577</v>
      </c>
      <c r="D2808">
        <f t="shared" si="86"/>
        <v>14.3142</v>
      </c>
      <c r="E2808">
        <f t="shared" si="87"/>
        <v>9155.5410640000009</v>
      </c>
    </row>
    <row r="2809" spans="1:5">
      <c r="A2809" s="164">
        <v>30311</v>
      </c>
      <c r="B2809" s="164" t="s">
        <v>1546</v>
      </c>
      <c r="C2809" s="164" t="s">
        <v>578</v>
      </c>
      <c r="D2809">
        <f t="shared" si="86"/>
        <v>6.3216000000000001</v>
      </c>
      <c r="E2809">
        <f t="shared" si="87"/>
        <v>9155.5410640000009</v>
      </c>
    </row>
    <row r="2810" spans="1:5">
      <c r="A2810" s="164">
        <v>30311</v>
      </c>
      <c r="B2810" s="164" t="s">
        <v>1546</v>
      </c>
      <c r="C2810" s="164" t="s">
        <v>579</v>
      </c>
      <c r="D2810">
        <f t="shared" si="86"/>
        <v>17.873999999999999</v>
      </c>
      <c r="E2810">
        <f t="shared" si="87"/>
        <v>9155.5410640000009</v>
      </c>
    </row>
    <row r="2811" spans="1:5">
      <c r="A2811" s="164">
        <v>30311</v>
      </c>
      <c r="B2811" s="164" t="s">
        <v>1546</v>
      </c>
      <c r="C2811" s="164" t="s">
        <v>580</v>
      </c>
      <c r="D2811">
        <f t="shared" si="86"/>
        <v>66.207400000000007</v>
      </c>
      <c r="E2811">
        <f t="shared" si="87"/>
        <v>9155.5410640000009</v>
      </c>
    </row>
    <row r="2812" spans="1:5">
      <c r="A2812" s="164">
        <v>30311</v>
      </c>
      <c r="B2812" s="164" t="s">
        <v>1546</v>
      </c>
      <c r="C2812" s="164" t="s">
        <v>581</v>
      </c>
      <c r="D2812">
        <f t="shared" si="86"/>
        <v>23.978400000000001</v>
      </c>
      <c r="E2812">
        <f t="shared" si="87"/>
        <v>9155.5410640000009</v>
      </c>
    </row>
    <row r="2813" spans="1:5">
      <c r="A2813" s="164">
        <v>30311</v>
      </c>
      <c r="B2813" s="164" t="s">
        <v>1546</v>
      </c>
      <c r="C2813" s="164" t="s">
        <v>582</v>
      </c>
      <c r="D2813">
        <f t="shared" si="86"/>
        <v>6.3132000000000001</v>
      </c>
      <c r="E2813">
        <f t="shared" si="87"/>
        <v>9155.5410640000009</v>
      </c>
    </row>
    <row r="2814" spans="1:5">
      <c r="A2814" s="164">
        <v>30311</v>
      </c>
      <c r="B2814" s="164" t="s">
        <v>1546</v>
      </c>
      <c r="C2814" s="164" t="s">
        <v>583</v>
      </c>
      <c r="D2814">
        <f t="shared" si="86"/>
        <v>197.36519999999999</v>
      </c>
      <c r="E2814">
        <f t="shared" si="87"/>
        <v>9155.5410640000009</v>
      </c>
    </row>
    <row r="2815" spans="1:5">
      <c r="A2815" s="164">
        <v>30311</v>
      </c>
      <c r="B2815" s="164" t="s">
        <v>1546</v>
      </c>
      <c r="C2815" s="164" t="s">
        <v>584</v>
      </c>
      <c r="D2815">
        <f t="shared" si="86"/>
        <v>24.410399999999999</v>
      </c>
      <c r="E2815">
        <f t="shared" si="87"/>
        <v>9155.5410640000009</v>
      </c>
    </row>
    <row r="2816" spans="1:5">
      <c r="A2816" s="164">
        <v>30311</v>
      </c>
      <c r="B2816" s="164" t="s">
        <v>1546</v>
      </c>
      <c r="C2816" s="164" t="s">
        <v>585</v>
      </c>
      <c r="D2816">
        <f t="shared" si="86"/>
        <v>5.0818440000000002</v>
      </c>
      <c r="E2816">
        <f t="shared" si="87"/>
        <v>9155.5410640000009</v>
      </c>
    </row>
    <row r="2817" spans="1:5">
      <c r="A2817" s="164">
        <v>30311</v>
      </c>
      <c r="B2817" s="164" t="s">
        <v>1546</v>
      </c>
      <c r="C2817" s="164" t="s">
        <v>55</v>
      </c>
      <c r="D2817">
        <f t="shared" si="86"/>
        <v>2.448</v>
      </c>
      <c r="E2817">
        <f t="shared" si="87"/>
        <v>9155.5410640000009</v>
      </c>
    </row>
    <row r="2818" spans="1:5">
      <c r="A2818" s="164">
        <v>30311</v>
      </c>
      <c r="B2818" s="164" t="s">
        <v>1546</v>
      </c>
      <c r="C2818" s="164" t="s">
        <v>586</v>
      </c>
      <c r="D2818">
        <f t="shared" si="86"/>
        <v>17.6052</v>
      </c>
      <c r="E2818">
        <f t="shared" si="87"/>
        <v>9155.5410640000009</v>
      </c>
    </row>
    <row r="2819" spans="1:5">
      <c r="A2819" s="164">
        <v>30311</v>
      </c>
      <c r="B2819" s="164" t="s">
        <v>1546</v>
      </c>
      <c r="C2819" s="164" t="s">
        <v>587</v>
      </c>
      <c r="D2819">
        <f t="shared" si="86"/>
        <v>26.835599999999999</v>
      </c>
      <c r="E2819">
        <f t="shared" si="87"/>
        <v>9155.5410640000009</v>
      </c>
    </row>
    <row r="2820" spans="1:5">
      <c r="A2820" s="164">
        <v>30311</v>
      </c>
      <c r="B2820" s="164" t="s">
        <v>1546</v>
      </c>
      <c r="C2820" s="164" t="s">
        <v>588</v>
      </c>
      <c r="D2820">
        <f t="shared" si="86"/>
        <v>14.115600000000001</v>
      </c>
      <c r="E2820">
        <f t="shared" si="87"/>
        <v>9155.5410640000009</v>
      </c>
    </row>
    <row r="2821" spans="1:5">
      <c r="A2821" s="164">
        <v>30311</v>
      </c>
      <c r="B2821" s="164" t="s">
        <v>1546</v>
      </c>
      <c r="C2821" s="164" t="s">
        <v>589</v>
      </c>
      <c r="D2821">
        <f t="shared" si="86"/>
        <v>4.1315999999999997</v>
      </c>
      <c r="E2821">
        <f t="shared" si="87"/>
        <v>9155.5410640000009</v>
      </c>
    </row>
    <row r="2822" spans="1:5">
      <c r="A2822" s="164">
        <v>30311</v>
      </c>
      <c r="B2822" s="164" t="s">
        <v>1546</v>
      </c>
      <c r="C2822" s="164" t="s">
        <v>590</v>
      </c>
      <c r="D2822">
        <f t="shared" ref="D2822:D2885" si="88">C2822/10000</f>
        <v>40.022100000000002</v>
      </c>
      <c r="E2822">
        <f t="shared" ref="E2822:E2885" si="89">SUMIF(A:A,A2822,D:D)</f>
        <v>9155.5410640000009</v>
      </c>
    </row>
    <row r="2823" spans="1:5">
      <c r="A2823" s="164">
        <v>30311</v>
      </c>
      <c r="B2823" s="164" t="s">
        <v>1546</v>
      </c>
      <c r="C2823" s="164" t="s">
        <v>591</v>
      </c>
      <c r="D2823">
        <f t="shared" si="88"/>
        <v>39.616199999999999</v>
      </c>
      <c r="E2823">
        <f t="shared" si="89"/>
        <v>9155.5410640000009</v>
      </c>
    </row>
    <row r="2824" spans="1:5">
      <c r="A2824" s="164">
        <v>30311</v>
      </c>
      <c r="B2824" s="164" t="s">
        <v>1546</v>
      </c>
      <c r="C2824" s="164" t="s">
        <v>592</v>
      </c>
      <c r="D2824">
        <f t="shared" si="88"/>
        <v>50.569200000000002</v>
      </c>
      <c r="E2824">
        <f t="shared" si="89"/>
        <v>9155.5410640000009</v>
      </c>
    </row>
    <row r="2825" spans="1:5">
      <c r="A2825" s="164">
        <v>30311</v>
      </c>
      <c r="B2825" s="164" t="s">
        <v>1546</v>
      </c>
      <c r="C2825" s="164" t="s">
        <v>593</v>
      </c>
      <c r="D2825">
        <f t="shared" si="88"/>
        <v>33.940800000000003</v>
      </c>
      <c r="E2825">
        <f t="shared" si="89"/>
        <v>9155.5410640000009</v>
      </c>
    </row>
    <row r="2826" spans="1:5">
      <c r="A2826" s="164">
        <v>30311</v>
      </c>
      <c r="B2826" s="164" t="s">
        <v>1546</v>
      </c>
      <c r="C2826" s="164" t="s">
        <v>594</v>
      </c>
      <c r="D2826">
        <f t="shared" si="88"/>
        <v>2.5960999999999999</v>
      </c>
      <c r="E2826">
        <f t="shared" si="89"/>
        <v>9155.5410640000009</v>
      </c>
    </row>
    <row r="2827" spans="1:5">
      <c r="A2827" s="164">
        <v>30311</v>
      </c>
      <c r="B2827" s="164" t="s">
        <v>1546</v>
      </c>
      <c r="C2827" s="164" t="s">
        <v>595</v>
      </c>
      <c r="D2827">
        <f t="shared" si="88"/>
        <v>1.5624</v>
      </c>
      <c r="E2827">
        <f t="shared" si="89"/>
        <v>9155.5410640000009</v>
      </c>
    </row>
    <row r="2828" spans="1:5">
      <c r="A2828" s="164">
        <v>30311</v>
      </c>
      <c r="B2828" s="164" t="s">
        <v>1546</v>
      </c>
      <c r="C2828" s="164" t="s">
        <v>596</v>
      </c>
      <c r="D2828">
        <f t="shared" si="88"/>
        <v>2.0975999999999999</v>
      </c>
      <c r="E2828">
        <f t="shared" si="89"/>
        <v>9155.5410640000009</v>
      </c>
    </row>
    <row r="2829" spans="1:5">
      <c r="A2829" s="164">
        <v>30311</v>
      </c>
      <c r="B2829" s="164" t="s">
        <v>1546</v>
      </c>
      <c r="C2829" s="164" t="s">
        <v>597</v>
      </c>
      <c r="D2829">
        <f t="shared" si="88"/>
        <v>99.108099999999993</v>
      </c>
      <c r="E2829">
        <f t="shared" si="89"/>
        <v>9155.5410640000009</v>
      </c>
    </row>
    <row r="2830" spans="1:5">
      <c r="A2830" s="164">
        <v>30311</v>
      </c>
      <c r="B2830" s="164" t="s">
        <v>1546</v>
      </c>
      <c r="C2830" s="164" t="s">
        <v>598</v>
      </c>
      <c r="D2830">
        <f t="shared" si="88"/>
        <v>52.635599999999997</v>
      </c>
      <c r="E2830">
        <f t="shared" si="89"/>
        <v>9155.5410640000009</v>
      </c>
    </row>
    <row r="2831" spans="1:5">
      <c r="A2831" s="164">
        <v>30311</v>
      </c>
      <c r="B2831" s="164" t="s">
        <v>1546</v>
      </c>
      <c r="C2831" s="164" t="s">
        <v>599</v>
      </c>
      <c r="D2831">
        <f t="shared" si="88"/>
        <v>65.373500000000007</v>
      </c>
      <c r="E2831">
        <f t="shared" si="89"/>
        <v>9155.5410640000009</v>
      </c>
    </row>
    <row r="2832" spans="1:5">
      <c r="A2832" s="164">
        <v>30311</v>
      </c>
      <c r="B2832" s="164" t="s">
        <v>1546</v>
      </c>
      <c r="C2832" s="164" t="s">
        <v>600</v>
      </c>
      <c r="D2832">
        <f t="shared" si="88"/>
        <v>10.543200000000001</v>
      </c>
      <c r="E2832">
        <f t="shared" si="89"/>
        <v>9155.5410640000009</v>
      </c>
    </row>
    <row r="2833" spans="1:5">
      <c r="A2833" s="164">
        <v>30311</v>
      </c>
      <c r="B2833" s="164" t="s">
        <v>1546</v>
      </c>
      <c r="C2833" s="164" t="s">
        <v>601</v>
      </c>
      <c r="D2833">
        <f t="shared" si="88"/>
        <v>15.523199999999999</v>
      </c>
      <c r="E2833">
        <f t="shared" si="89"/>
        <v>9155.5410640000009</v>
      </c>
    </row>
    <row r="2834" spans="1:5">
      <c r="A2834" s="164">
        <v>30311</v>
      </c>
      <c r="B2834" s="164" t="s">
        <v>1546</v>
      </c>
      <c r="C2834" s="164" t="s">
        <v>602</v>
      </c>
      <c r="D2834">
        <f t="shared" si="88"/>
        <v>8.3447999999999993</v>
      </c>
      <c r="E2834">
        <f t="shared" si="89"/>
        <v>9155.5410640000009</v>
      </c>
    </row>
    <row r="2835" spans="1:5">
      <c r="A2835" s="164">
        <v>30311</v>
      </c>
      <c r="B2835" s="164" t="s">
        <v>1546</v>
      </c>
      <c r="C2835" s="164" t="s">
        <v>603</v>
      </c>
      <c r="D2835">
        <f t="shared" si="88"/>
        <v>122.33159999999999</v>
      </c>
      <c r="E2835">
        <f t="shared" si="89"/>
        <v>9155.5410640000009</v>
      </c>
    </row>
    <row r="2836" spans="1:5">
      <c r="A2836" s="164">
        <v>30311</v>
      </c>
      <c r="B2836" s="164" t="s">
        <v>1546</v>
      </c>
      <c r="C2836" s="164" t="s">
        <v>604</v>
      </c>
      <c r="D2836">
        <f t="shared" si="88"/>
        <v>66.486400000000003</v>
      </c>
      <c r="E2836">
        <f t="shared" si="89"/>
        <v>9155.5410640000009</v>
      </c>
    </row>
    <row r="2837" spans="1:5">
      <c r="A2837" s="164">
        <v>30311</v>
      </c>
      <c r="B2837" s="164" t="s">
        <v>1546</v>
      </c>
      <c r="C2837" s="164" t="s">
        <v>605</v>
      </c>
      <c r="D2837">
        <f t="shared" si="88"/>
        <v>69.58</v>
      </c>
      <c r="E2837">
        <f t="shared" si="89"/>
        <v>9155.5410640000009</v>
      </c>
    </row>
    <row r="2838" spans="1:5">
      <c r="A2838" s="164">
        <v>30311</v>
      </c>
      <c r="B2838" s="164" t="s">
        <v>1546</v>
      </c>
      <c r="C2838" s="164" t="s">
        <v>606</v>
      </c>
      <c r="D2838">
        <f t="shared" si="88"/>
        <v>24.5871</v>
      </c>
      <c r="E2838">
        <f t="shared" si="89"/>
        <v>9155.5410640000009</v>
      </c>
    </row>
    <row r="2839" spans="1:5">
      <c r="A2839" s="164">
        <v>30311</v>
      </c>
      <c r="B2839" s="164" t="s">
        <v>1546</v>
      </c>
      <c r="C2839" s="164" t="s">
        <v>607</v>
      </c>
      <c r="D2839">
        <f t="shared" si="88"/>
        <v>57.064799999999998</v>
      </c>
      <c r="E2839">
        <f t="shared" si="89"/>
        <v>9155.5410640000009</v>
      </c>
    </row>
    <row r="2840" spans="1:5">
      <c r="A2840" s="164">
        <v>30311</v>
      </c>
      <c r="B2840" s="164" t="s">
        <v>1546</v>
      </c>
      <c r="C2840" s="164" t="s">
        <v>608</v>
      </c>
      <c r="D2840">
        <f t="shared" si="88"/>
        <v>73.834800000000001</v>
      </c>
      <c r="E2840">
        <f t="shared" si="89"/>
        <v>9155.5410640000009</v>
      </c>
    </row>
    <row r="2841" spans="1:5">
      <c r="A2841" s="164">
        <v>30311</v>
      </c>
      <c r="B2841" s="164" t="s">
        <v>1546</v>
      </c>
      <c r="C2841" s="164" t="s">
        <v>609</v>
      </c>
      <c r="D2841">
        <f t="shared" si="88"/>
        <v>84.795599999999993</v>
      </c>
      <c r="E2841">
        <f t="shared" si="89"/>
        <v>9155.5410640000009</v>
      </c>
    </row>
    <row r="2842" spans="1:5">
      <c r="A2842" s="164">
        <v>30311</v>
      </c>
      <c r="B2842" s="164" t="s">
        <v>1546</v>
      </c>
      <c r="C2842" s="164" t="s">
        <v>610</v>
      </c>
      <c r="D2842">
        <f t="shared" si="88"/>
        <v>97.998900000000006</v>
      </c>
      <c r="E2842">
        <f t="shared" si="89"/>
        <v>9155.5410640000009</v>
      </c>
    </row>
    <row r="2843" spans="1:5">
      <c r="A2843" s="164">
        <v>30311</v>
      </c>
      <c r="B2843" s="164" t="s">
        <v>1546</v>
      </c>
      <c r="C2843" s="164" t="s">
        <v>611</v>
      </c>
      <c r="D2843">
        <f t="shared" si="88"/>
        <v>2.5164</v>
      </c>
      <c r="E2843">
        <f t="shared" si="89"/>
        <v>9155.5410640000009</v>
      </c>
    </row>
    <row r="2844" spans="1:5">
      <c r="A2844" s="164">
        <v>30311</v>
      </c>
      <c r="B2844" s="164" t="s">
        <v>1546</v>
      </c>
      <c r="C2844" s="164" t="s">
        <v>612</v>
      </c>
      <c r="D2844">
        <f t="shared" si="88"/>
        <v>13.696207999999999</v>
      </c>
      <c r="E2844">
        <f t="shared" si="89"/>
        <v>9155.5410640000009</v>
      </c>
    </row>
    <row r="2845" spans="1:5">
      <c r="A2845" s="164">
        <v>30311</v>
      </c>
      <c r="B2845" s="164" t="s">
        <v>1546</v>
      </c>
      <c r="C2845" s="164" t="s">
        <v>613</v>
      </c>
      <c r="D2845">
        <f t="shared" si="88"/>
        <v>6.9715999999999996</v>
      </c>
      <c r="E2845">
        <f t="shared" si="89"/>
        <v>9155.5410640000009</v>
      </c>
    </row>
    <row r="2846" spans="1:5">
      <c r="A2846" s="164">
        <v>30311</v>
      </c>
      <c r="B2846" s="164" t="s">
        <v>1546</v>
      </c>
      <c r="C2846" s="164" t="s">
        <v>614</v>
      </c>
      <c r="D2846">
        <f t="shared" si="88"/>
        <v>20.7408</v>
      </c>
      <c r="E2846">
        <f t="shared" si="89"/>
        <v>9155.5410640000009</v>
      </c>
    </row>
    <row r="2847" spans="1:5">
      <c r="A2847" s="164">
        <v>30311</v>
      </c>
      <c r="B2847" s="164" t="s">
        <v>1546</v>
      </c>
      <c r="C2847" s="164" t="s">
        <v>615</v>
      </c>
      <c r="D2847">
        <f t="shared" si="88"/>
        <v>56.782800000000002</v>
      </c>
      <c r="E2847">
        <f t="shared" si="89"/>
        <v>9155.5410640000009</v>
      </c>
    </row>
    <row r="2848" spans="1:5">
      <c r="A2848" s="164">
        <v>30311</v>
      </c>
      <c r="B2848" s="164" t="s">
        <v>1546</v>
      </c>
      <c r="C2848" s="164" t="s">
        <v>616</v>
      </c>
      <c r="D2848">
        <f t="shared" si="88"/>
        <v>4.4795999999999996</v>
      </c>
      <c r="E2848">
        <f t="shared" si="89"/>
        <v>9155.5410640000009</v>
      </c>
    </row>
    <row r="2849" spans="1:5">
      <c r="A2849" s="164">
        <v>30311</v>
      </c>
      <c r="B2849" s="164" t="s">
        <v>1546</v>
      </c>
      <c r="C2849" s="164" t="s">
        <v>617</v>
      </c>
      <c r="D2849">
        <f t="shared" si="88"/>
        <v>13.2096</v>
      </c>
      <c r="E2849">
        <f t="shared" si="89"/>
        <v>9155.5410640000009</v>
      </c>
    </row>
    <row r="2850" spans="1:5">
      <c r="A2850" s="164">
        <v>30312</v>
      </c>
      <c r="B2850" s="164" t="s">
        <v>1547</v>
      </c>
      <c r="C2850" s="164" t="s">
        <v>618</v>
      </c>
      <c r="D2850">
        <f t="shared" si="88"/>
        <v>64.591200000000001</v>
      </c>
      <c r="E2850">
        <f t="shared" si="89"/>
        <v>5999.9414039999956</v>
      </c>
    </row>
    <row r="2851" spans="1:5">
      <c r="A2851" s="164">
        <v>30312</v>
      </c>
      <c r="B2851" s="164" t="s">
        <v>1547</v>
      </c>
      <c r="C2851" s="164" t="s">
        <v>619</v>
      </c>
      <c r="D2851">
        <f t="shared" si="88"/>
        <v>10.824339999999999</v>
      </c>
      <c r="E2851">
        <f t="shared" si="89"/>
        <v>5999.9414039999956</v>
      </c>
    </row>
    <row r="2852" spans="1:5">
      <c r="A2852" s="164">
        <v>30312</v>
      </c>
      <c r="B2852" s="164" t="s">
        <v>1547</v>
      </c>
      <c r="C2852" s="164" t="s">
        <v>620</v>
      </c>
      <c r="D2852">
        <f t="shared" si="88"/>
        <v>17.969760000000001</v>
      </c>
      <c r="E2852">
        <f t="shared" si="89"/>
        <v>5999.9414039999956</v>
      </c>
    </row>
    <row r="2853" spans="1:5">
      <c r="A2853" s="164">
        <v>30312</v>
      </c>
      <c r="B2853" s="164" t="s">
        <v>1547</v>
      </c>
      <c r="C2853" s="164" t="s">
        <v>621</v>
      </c>
      <c r="D2853">
        <f t="shared" si="88"/>
        <v>21.763400000000001</v>
      </c>
      <c r="E2853">
        <f t="shared" si="89"/>
        <v>5999.9414039999956</v>
      </c>
    </row>
    <row r="2854" spans="1:5">
      <c r="A2854" s="164">
        <v>30312</v>
      </c>
      <c r="B2854" s="164" t="s">
        <v>1547</v>
      </c>
      <c r="C2854" s="164" t="s">
        <v>622</v>
      </c>
      <c r="D2854">
        <f t="shared" si="88"/>
        <v>2.3340000000000001</v>
      </c>
      <c r="E2854">
        <f t="shared" si="89"/>
        <v>5999.9414039999956</v>
      </c>
    </row>
    <row r="2855" spans="1:5">
      <c r="A2855" s="164">
        <v>30312</v>
      </c>
      <c r="B2855" s="164" t="s">
        <v>1547</v>
      </c>
      <c r="C2855" s="164" t="s">
        <v>623</v>
      </c>
      <c r="D2855">
        <f t="shared" si="88"/>
        <v>41.636400000000002</v>
      </c>
      <c r="E2855">
        <f t="shared" si="89"/>
        <v>5999.9414039999956</v>
      </c>
    </row>
    <row r="2856" spans="1:5">
      <c r="A2856" s="164">
        <v>30312</v>
      </c>
      <c r="B2856" s="164" t="s">
        <v>1547</v>
      </c>
      <c r="C2856" s="164" t="s">
        <v>624</v>
      </c>
      <c r="D2856">
        <f t="shared" si="88"/>
        <v>5.9063999999999997</v>
      </c>
      <c r="E2856">
        <f t="shared" si="89"/>
        <v>5999.9414039999956</v>
      </c>
    </row>
    <row r="2857" spans="1:5">
      <c r="A2857" s="164">
        <v>30312</v>
      </c>
      <c r="B2857" s="164" t="s">
        <v>1547</v>
      </c>
      <c r="C2857" s="164" t="s">
        <v>625</v>
      </c>
      <c r="D2857">
        <f t="shared" si="88"/>
        <v>1.3344</v>
      </c>
      <c r="E2857">
        <f t="shared" si="89"/>
        <v>5999.9414039999956</v>
      </c>
    </row>
    <row r="2858" spans="1:5">
      <c r="A2858" s="164">
        <v>30312</v>
      </c>
      <c r="B2858" s="164" t="s">
        <v>1547</v>
      </c>
      <c r="C2858" s="164" t="s">
        <v>626</v>
      </c>
      <c r="D2858">
        <f t="shared" si="88"/>
        <v>20.720099999999999</v>
      </c>
      <c r="E2858">
        <f t="shared" si="89"/>
        <v>5999.9414039999956</v>
      </c>
    </row>
    <row r="2859" spans="1:5">
      <c r="A2859" s="164">
        <v>30312</v>
      </c>
      <c r="B2859" s="164" t="s">
        <v>1547</v>
      </c>
      <c r="C2859" s="164" t="s">
        <v>627</v>
      </c>
      <c r="D2859">
        <f t="shared" si="88"/>
        <v>15.8184</v>
      </c>
      <c r="E2859">
        <f t="shared" si="89"/>
        <v>5999.9414039999956</v>
      </c>
    </row>
    <row r="2860" spans="1:5">
      <c r="A2860" s="164">
        <v>30312</v>
      </c>
      <c r="B2860" s="164" t="s">
        <v>1547</v>
      </c>
      <c r="C2860" s="164" t="s">
        <v>628</v>
      </c>
      <c r="D2860">
        <f t="shared" si="88"/>
        <v>12.096399999999999</v>
      </c>
      <c r="E2860">
        <f t="shared" si="89"/>
        <v>5999.9414039999956</v>
      </c>
    </row>
    <row r="2861" spans="1:5">
      <c r="A2861" s="164">
        <v>30312</v>
      </c>
      <c r="B2861" s="164" t="s">
        <v>1547</v>
      </c>
      <c r="C2861" s="164" t="s">
        <v>1909</v>
      </c>
      <c r="D2861">
        <f t="shared" si="88"/>
        <v>0</v>
      </c>
      <c r="E2861">
        <f t="shared" si="89"/>
        <v>5999.9414039999956</v>
      </c>
    </row>
    <row r="2862" spans="1:5">
      <c r="A2862" s="164">
        <v>30312</v>
      </c>
      <c r="B2862" s="164" t="s">
        <v>1547</v>
      </c>
      <c r="C2862" s="164" t="s">
        <v>629</v>
      </c>
      <c r="D2862">
        <f t="shared" si="88"/>
        <v>13.0548</v>
      </c>
      <c r="E2862">
        <f t="shared" si="89"/>
        <v>5999.9414039999956</v>
      </c>
    </row>
    <row r="2863" spans="1:5">
      <c r="A2863" s="164">
        <v>30312</v>
      </c>
      <c r="B2863" s="164" t="s">
        <v>1547</v>
      </c>
      <c r="C2863" s="164" t="s">
        <v>630</v>
      </c>
      <c r="D2863">
        <f t="shared" si="88"/>
        <v>21.486000000000001</v>
      </c>
      <c r="E2863">
        <f t="shared" si="89"/>
        <v>5999.9414039999956</v>
      </c>
    </row>
    <row r="2864" spans="1:5">
      <c r="A2864" s="164">
        <v>30312</v>
      </c>
      <c r="B2864" s="164" t="s">
        <v>1547</v>
      </c>
      <c r="C2864" s="164" t="s">
        <v>631</v>
      </c>
      <c r="D2864">
        <f t="shared" si="88"/>
        <v>22.494499999999999</v>
      </c>
      <c r="E2864">
        <f t="shared" si="89"/>
        <v>5999.9414039999956</v>
      </c>
    </row>
    <row r="2865" spans="1:5">
      <c r="A2865" s="164">
        <v>30312</v>
      </c>
      <c r="B2865" s="164" t="s">
        <v>1547</v>
      </c>
      <c r="C2865" s="164" t="s">
        <v>632</v>
      </c>
      <c r="D2865">
        <f t="shared" si="88"/>
        <v>4.8624000000000001</v>
      </c>
      <c r="E2865">
        <f t="shared" si="89"/>
        <v>5999.9414039999956</v>
      </c>
    </row>
    <row r="2866" spans="1:5">
      <c r="A2866" s="164">
        <v>30312</v>
      </c>
      <c r="B2866" s="164" t="s">
        <v>1547</v>
      </c>
      <c r="C2866" s="164" t="s">
        <v>633</v>
      </c>
      <c r="D2866">
        <f t="shared" si="88"/>
        <v>8.9196000000000009</v>
      </c>
      <c r="E2866">
        <f t="shared" si="89"/>
        <v>5999.9414039999956</v>
      </c>
    </row>
    <row r="2867" spans="1:5">
      <c r="A2867" s="164">
        <v>30312</v>
      </c>
      <c r="B2867" s="164" t="s">
        <v>1547</v>
      </c>
      <c r="C2867" s="164" t="s">
        <v>634</v>
      </c>
      <c r="D2867">
        <f t="shared" si="88"/>
        <v>2.9472</v>
      </c>
      <c r="E2867">
        <f t="shared" si="89"/>
        <v>5999.9414039999956</v>
      </c>
    </row>
    <row r="2868" spans="1:5">
      <c r="A2868" s="164">
        <v>30312</v>
      </c>
      <c r="B2868" s="164" t="s">
        <v>1547</v>
      </c>
      <c r="C2868" s="164" t="s">
        <v>635</v>
      </c>
      <c r="D2868">
        <f t="shared" si="88"/>
        <v>5.5368000000000004</v>
      </c>
      <c r="E2868">
        <f t="shared" si="89"/>
        <v>5999.9414039999956</v>
      </c>
    </row>
    <row r="2869" spans="1:5">
      <c r="A2869" s="164">
        <v>30312</v>
      </c>
      <c r="B2869" s="164" t="s">
        <v>1547</v>
      </c>
      <c r="C2869" s="164" t="s">
        <v>636</v>
      </c>
      <c r="D2869">
        <f t="shared" si="88"/>
        <v>20.425799999999999</v>
      </c>
      <c r="E2869">
        <f t="shared" si="89"/>
        <v>5999.9414039999956</v>
      </c>
    </row>
    <row r="2870" spans="1:5">
      <c r="A2870" s="164">
        <v>30312</v>
      </c>
      <c r="B2870" s="164" t="s">
        <v>1547</v>
      </c>
      <c r="C2870" s="164" t="s">
        <v>637</v>
      </c>
      <c r="D2870">
        <f t="shared" si="88"/>
        <v>4.7183999999999999</v>
      </c>
      <c r="E2870">
        <f t="shared" si="89"/>
        <v>5999.9414039999956</v>
      </c>
    </row>
    <row r="2871" spans="1:5">
      <c r="A2871" s="164">
        <v>30312</v>
      </c>
      <c r="B2871" s="164" t="s">
        <v>1547</v>
      </c>
      <c r="C2871" s="164" t="s">
        <v>638</v>
      </c>
      <c r="D2871">
        <f t="shared" si="88"/>
        <v>6.7685000000000004</v>
      </c>
      <c r="E2871">
        <f t="shared" si="89"/>
        <v>5999.9414039999956</v>
      </c>
    </row>
    <row r="2872" spans="1:5">
      <c r="A2872" s="164">
        <v>30312</v>
      </c>
      <c r="B2872" s="164" t="s">
        <v>1547</v>
      </c>
      <c r="C2872" s="164" t="s">
        <v>1909</v>
      </c>
      <c r="D2872">
        <f t="shared" si="88"/>
        <v>0</v>
      </c>
      <c r="E2872">
        <f t="shared" si="89"/>
        <v>5999.9414039999956</v>
      </c>
    </row>
    <row r="2873" spans="1:5">
      <c r="A2873" s="164">
        <v>30312</v>
      </c>
      <c r="B2873" s="164" t="s">
        <v>1547</v>
      </c>
      <c r="C2873" s="164" t="s">
        <v>639</v>
      </c>
      <c r="D2873">
        <f t="shared" si="88"/>
        <v>157.00498000000002</v>
      </c>
      <c r="E2873">
        <f t="shared" si="89"/>
        <v>5999.9414039999956</v>
      </c>
    </row>
    <row r="2874" spans="1:5">
      <c r="A2874" s="164">
        <v>30312</v>
      </c>
      <c r="B2874" s="164" t="s">
        <v>1547</v>
      </c>
      <c r="C2874" s="164" t="s">
        <v>1884</v>
      </c>
      <c r="D2874">
        <f t="shared" si="88"/>
        <v>13.9056</v>
      </c>
      <c r="E2874">
        <f t="shared" si="89"/>
        <v>5999.9414039999956</v>
      </c>
    </row>
    <row r="2875" spans="1:5">
      <c r="A2875" s="164">
        <v>30312</v>
      </c>
      <c r="B2875" s="164" t="s">
        <v>1547</v>
      </c>
      <c r="C2875" s="164" t="s">
        <v>640</v>
      </c>
      <c r="D2875">
        <f t="shared" si="88"/>
        <v>2.7532999999999999</v>
      </c>
      <c r="E2875">
        <f t="shared" si="89"/>
        <v>5999.9414039999956</v>
      </c>
    </row>
    <row r="2876" spans="1:5">
      <c r="A2876" s="164">
        <v>30312</v>
      </c>
      <c r="B2876" s="164" t="s">
        <v>1547</v>
      </c>
      <c r="C2876" s="164" t="s">
        <v>641</v>
      </c>
      <c r="D2876">
        <f t="shared" si="88"/>
        <v>39.139200000000002</v>
      </c>
      <c r="E2876">
        <f t="shared" si="89"/>
        <v>5999.9414039999956</v>
      </c>
    </row>
    <row r="2877" spans="1:5">
      <c r="A2877" s="164">
        <v>30312</v>
      </c>
      <c r="B2877" s="164" t="s">
        <v>1547</v>
      </c>
      <c r="C2877" s="164" t="s">
        <v>642</v>
      </c>
      <c r="D2877">
        <f t="shared" si="88"/>
        <v>99.739900000000006</v>
      </c>
      <c r="E2877">
        <f t="shared" si="89"/>
        <v>5999.9414039999956</v>
      </c>
    </row>
    <row r="2878" spans="1:5">
      <c r="A2878" s="164">
        <v>30312</v>
      </c>
      <c r="B2878" s="164" t="s">
        <v>1547</v>
      </c>
      <c r="C2878" s="164" t="s">
        <v>643</v>
      </c>
      <c r="D2878">
        <f t="shared" si="88"/>
        <v>5.9934000000000003</v>
      </c>
      <c r="E2878">
        <f t="shared" si="89"/>
        <v>5999.9414039999956</v>
      </c>
    </row>
    <row r="2879" spans="1:5">
      <c r="A2879" s="164">
        <v>30312</v>
      </c>
      <c r="B2879" s="164" t="s">
        <v>1547</v>
      </c>
      <c r="C2879" s="164" t="s">
        <v>644</v>
      </c>
      <c r="D2879">
        <f t="shared" si="88"/>
        <v>121.014</v>
      </c>
      <c r="E2879">
        <f t="shared" si="89"/>
        <v>5999.9414039999956</v>
      </c>
    </row>
    <row r="2880" spans="1:5">
      <c r="A2880" s="164">
        <v>30312</v>
      </c>
      <c r="B2880" s="164" t="s">
        <v>1547</v>
      </c>
      <c r="C2880" s="164" t="s">
        <v>645</v>
      </c>
      <c r="D2880">
        <f t="shared" si="88"/>
        <v>1.5009600000000001</v>
      </c>
      <c r="E2880">
        <f t="shared" si="89"/>
        <v>5999.9414039999956</v>
      </c>
    </row>
    <row r="2881" spans="1:5">
      <c r="A2881" s="164">
        <v>30312</v>
      </c>
      <c r="B2881" s="164" t="s">
        <v>1547</v>
      </c>
      <c r="C2881" s="164" t="s">
        <v>646</v>
      </c>
      <c r="D2881">
        <f t="shared" si="88"/>
        <v>23.6892</v>
      </c>
      <c r="E2881">
        <f t="shared" si="89"/>
        <v>5999.9414039999956</v>
      </c>
    </row>
    <row r="2882" spans="1:5">
      <c r="A2882" s="164">
        <v>30312</v>
      </c>
      <c r="B2882" s="164" t="s">
        <v>1547</v>
      </c>
      <c r="C2882" s="164" t="s">
        <v>647</v>
      </c>
      <c r="D2882">
        <f t="shared" si="88"/>
        <v>40.9848</v>
      </c>
      <c r="E2882">
        <f t="shared" si="89"/>
        <v>5999.9414039999956</v>
      </c>
    </row>
    <row r="2883" spans="1:5">
      <c r="A2883" s="164">
        <v>30312</v>
      </c>
      <c r="B2883" s="164" t="s">
        <v>1547</v>
      </c>
      <c r="C2883" s="164" t="s">
        <v>648</v>
      </c>
      <c r="D2883">
        <f t="shared" si="88"/>
        <v>17.995200000000001</v>
      </c>
      <c r="E2883">
        <f t="shared" si="89"/>
        <v>5999.9414039999956</v>
      </c>
    </row>
    <row r="2884" spans="1:5">
      <c r="A2884" s="164">
        <v>30312</v>
      </c>
      <c r="B2884" s="164" t="s">
        <v>1547</v>
      </c>
      <c r="C2884" s="164" t="s">
        <v>649</v>
      </c>
      <c r="D2884">
        <f t="shared" si="88"/>
        <v>1.3535999999999999</v>
      </c>
      <c r="E2884">
        <f t="shared" si="89"/>
        <v>5999.9414039999956</v>
      </c>
    </row>
    <row r="2885" spans="1:5">
      <c r="A2885" s="164">
        <v>30312</v>
      </c>
      <c r="B2885" s="164" t="s">
        <v>1547</v>
      </c>
      <c r="C2885" s="164" t="s">
        <v>650</v>
      </c>
      <c r="D2885">
        <f t="shared" si="88"/>
        <v>21.384</v>
      </c>
      <c r="E2885">
        <f t="shared" si="89"/>
        <v>5999.9414039999956</v>
      </c>
    </row>
    <row r="2886" spans="1:5">
      <c r="A2886" s="164">
        <v>30312</v>
      </c>
      <c r="B2886" s="164" t="s">
        <v>1547</v>
      </c>
      <c r="C2886" s="164" t="s">
        <v>651</v>
      </c>
      <c r="D2886">
        <f t="shared" ref="D2886:D2949" si="90">C2886/10000</f>
        <v>53.752800000000001</v>
      </c>
      <c r="E2886">
        <f t="shared" ref="E2886:E2949" si="91">SUMIF(A:A,A2886,D:D)</f>
        <v>5999.9414039999956</v>
      </c>
    </row>
    <row r="2887" spans="1:5">
      <c r="A2887" s="164">
        <v>30312</v>
      </c>
      <c r="B2887" s="164" t="s">
        <v>1547</v>
      </c>
      <c r="C2887" s="164" t="s">
        <v>652</v>
      </c>
      <c r="D2887">
        <f t="shared" si="90"/>
        <v>22.982500000000002</v>
      </c>
      <c r="E2887">
        <f t="shared" si="91"/>
        <v>5999.9414039999956</v>
      </c>
    </row>
    <row r="2888" spans="1:5">
      <c r="A2888" s="164">
        <v>30312</v>
      </c>
      <c r="B2888" s="164" t="s">
        <v>1547</v>
      </c>
      <c r="C2888" s="164" t="s">
        <v>653</v>
      </c>
      <c r="D2888">
        <f t="shared" si="90"/>
        <v>55.173099999999998</v>
      </c>
      <c r="E2888">
        <f t="shared" si="91"/>
        <v>5999.9414039999956</v>
      </c>
    </row>
    <row r="2889" spans="1:5">
      <c r="A2889" s="164">
        <v>30312</v>
      </c>
      <c r="B2889" s="164" t="s">
        <v>1547</v>
      </c>
      <c r="C2889" s="164" t="s">
        <v>654</v>
      </c>
      <c r="D2889">
        <f t="shared" si="90"/>
        <v>51.999600000000001</v>
      </c>
      <c r="E2889">
        <f t="shared" si="91"/>
        <v>5999.9414039999956</v>
      </c>
    </row>
    <row r="2890" spans="1:5">
      <c r="A2890" s="164">
        <v>30312</v>
      </c>
      <c r="B2890" s="164" t="s">
        <v>1547</v>
      </c>
      <c r="C2890" s="164" t="s">
        <v>655</v>
      </c>
      <c r="D2890">
        <f t="shared" si="90"/>
        <v>17.748799999999999</v>
      </c>
      <c r="E2890">
        <f t="shared" si="91"/>
        <v>5999.9414039999956</v>
      </c>
    </row>
    <row r="2891" spans="1:5">
      <c r="A2891" s="164">
        <v>30312</v>
      </c>
      <c r="B2891" s="164" t="s">
        <v>1547</v>
      </c>
      <c r="C2891" s="164" t="s">
        <v>656</v>
      </c>
      <c r="D2891">
        <f t="shared" si="90"/>
        <v>7.3823999999999996</v>
      </c>
      <c r="E2891">
        <f t="shared" si="91"/>
        <v>5999.9414039999956</v>
      </c>
    </row>
    <row r="2892" spans="1:5">
      <c r="A2892" s="164">
        <v>30312</v>
      </c>
      <c r="B2892" s="164" t="s">
        <v>1547</v>
      </c>
      <c r="C2892" s="164" t="s">
        <v>657</v>
      </c>
      <c r="D2892">
        <f t="shared" si="90"/>
        <v>15.082770000000002</v>
      </c>
      <c r="E2892">
        <f t="shared" si="91"/>
        <v>5999.9414039999956</v>
      </c>
    </row>
    <row r="2893" spans="1:5">
      <c r="A2893" s="164">
        <v>30312</v>
      </c>
      <c r="B2893" s="164" t="s">
        <v>1547</v>
      </c>
      <c r="C2893" s="164" t="s">
        <v>658</v>
      </c>
      <c r="D2893">
        <f t="shared" si="90"/>
        <v>2.2606000000000002</v>
      </c>
      <c r="E2893">
        <f t="shared" si="91"/>
        <v>5999.9414039999956</v>
      </c>
    </row>
    <row r="2894" spans="1:5">
      <c r="A2894" s="164">
        <v>30312</v>
      </c>
      <c r="B2894" s="164" t="s">
        <v>1547</v>
      </c>
      <c r="C2894" s="164" t="s">
        <v>659</v>
      </c>
      <c r="D2894">
        <f t="shared" si="90"/>
        <v>11.1516</v>
      </c>
      <c r="E2894">
        <f t="shared" si="91"/>
        <v>5999.9414039999956</v>
      </c>
    </row>
    <row r="2895" spans="1:5">
      <c r="A2895" s="164">
        <v>30312</v>
      </c>
      <c r="B2895" s="164" t="s">
        <v>1547</v>
      </c>
      <c r="C2895" s="164" t="s">
        <v>660</v>
      </c>
      <c r="D2895">
        <f t="shared" si="90"/>
        <v>4.2023999999999999</v>
      </c>
      <c r="E2895">
        <f t="shared" si="91"/>
        <v>5999.9414039999956</v>
      </c>
    </row>
    <row r="2896" spans="1:5">
      <c r="A2896" s="164">
        <v>30312</v>
      </c>
      <c r="B2896" s="164" t="s">
        <v>1547</v>
      </c>
      <c r="C2896" s="164" t="s">
        <v>661</v>
      </c>
      <c r="D2896">
        <f t="shared" si="90"/>
        <v>9.1316000000000006</v>
      </c>
      <c r="E2896">
        <f t="shared" si="91"/>
        <v>5999.9414039999956</v>
      </c>
    </row>
    <row r="2897" spans="1:5">
      <c r="A2897" s="164">
        <v>30312</v>
      </c>
      <c r="B2897" s="164" t="s">
        <v>1547</v>
      </c>
      <c r="C2897" s="164" t="s">
        <v>662</v>
      </c>
      <c r="D2897">
        <f t="shared" si="90"/>
        <v>82.885599999999997</v>
      </c>
      <c r="E2897">
        <f t="shared" si="91"/>
        <v>5999.9414039999956</v>
      </c>
    </row>
    <row r="2898" spans="1:5">
      <c r="A2898" s="164">
        <v>30312</v>
      </c>
      <c r="B2898" s="164" t="s">
        <v>1547</v>
      </c>
      <c r="C2898" s="164" t="s">
        <v>663</v>
      </c>
      <c r="D2898">
        <f t="shared" si="90"/>
        <v>5.6904000000000003</v>
      </c>
      <c r="E2898">
        <f t="shared" si="91"/>
        <v>5999.9414039999956</v>
      </c>
    </row>
    <row r="2899" spans="1:5">
      <c r="A2899" s="164">
        <v>30312</v>
      </c>
      <c r="B2899" s="164" t="s">
        <v>1547</v>
      </c>
      <c r="C2899" s="164" t="s">
        <v>664</v>
      </c>
      <c r="D2899">
        <f t="shared" si="90"/>
        <v>3.9935999999999998</v>
      </c>
      <c r="E2899">
        <f t="shared" si="91"/>
        <v>5999.9414039999956</v>
      </c>
    </row>
    <row r="2900" spans="1:5">
      <c r="A2900" s="164">
        <v>30312</v>
      </c>
      <c r="B2900" s="164" t="s">
        <v>1547</v>
      </c>
      <c r="C2900" s="164" t="s">
        <v>665</v>
      </c>
      <c r="D2900">
        <f t="shared" si="90"/>
        <v>17.155200000000001</v>
      </c>
      <c r="E2900">
        <f t="shared" si="91"/>
        <v>5999.9414039999956</v>
      </c>
    </row>
    <row r="2901" spans="1:5">
      <c r="A2901" s="164">
        <v>30312</v>
      </c>
      <c r="B2901" s="164" t="s">
        <v>1547</v>
      </c>
      <c r="C2901" s="164" t="s">
        <v>666</v>
      </c>
      <c r="D2901">
        <f t="shared" si="90"/>
        <v>46.999200000000002</v>
      </c>
      <c r="E2901">
        <f t="shared" si="91"/>
        <v>5999.9414039999956</v>
      </c>
    </row>
    <row r="2902" spans="1:5">
      <c r="A2902" s="164">
        <v>30312</v>
      </c>
      <c r="B2902" s="164" t="s">
        <v>1547</v>
      </c>
      <c r="C2902" s="164" t="s">
        <v>667</v>
      </c>
      <c r="D2902">
        <f t="shared" si="90"/>
        <v>37.7988</v>
      </c>
      <c r="E2902">
        <f t="shared" si="91"/>
        <v>5999.9414039999956</v>
      </c>
    </row>
    <row r="2903" spans="1:5">
      <c r="A2903" s="164">
        <v>30312</v>
      </c>
      <c r="B2903" s="164" t="s">
        <v>1547</v>
      </c>
      <c r="C2903" s="164" t="s">
        <v>668</v>
      </c>
      <c r="D2903">
        <f t="shared" si="90"/>
        <v>9.4194200000000006</v>
      </c>
      <c r="E2903">
        <f t="shared" si="91"/>
        <v>5999.9414039999956</v>
      </c>
    </row>
    <row r="2904" spans="1:5">
      <c r="A2904" s="164">
        <v>30312</v>
      </c>
      <c r="B2904" s="164" t="s">
        <v>1547</v>
      </c>
      <c r="C2904" s="164" t="s">
        <v>669</v>
      </c>
      <c r="D2904">
        <f t="shared" si="90"/>
        <v>24.825600000000001</v>
      </c>
      <c r="E2904">
        <f t="shared" si="91"/>
        <v>5999.9414039999956</v>
      </c>
    </row>
    <row r="2905" spans="1:5">
      <c r="A2905" s="164">
        <v>30312</v>
      </c>
      <c r="B2905" s="164" t="s">
        <v>1547</v>
      </c>
      <c r="C2905" s="164" t="s">
        <v>670</v>
      </c>
      <c r="D2905">
        <f t="shared" si="90"/>
        <v>31.7974</v>
      </c>
      <c r="E2905">
        <f t="shared" si="91"/>
        <v>5999.9414039999956</v>
      </c>
    </row>
    <row r="2906" spans="1:5">
      <c r="A2906" s="164">
        <v>30312</v>
      </c>
      <c r="B2906" s="164" t="s">
        <v>1547</v>
      </c>
      <c r="C2906" s="164" t="s">
        <v>671</v>
      </c>
      <c r="D2906">
        <f t="shared" si="90"/>
        <v>36.9</v>
      </c>
      <c r="E2906">
        <f t="shared" si="91"/>
        <v>5999.9414039999956</v>
      </c>
    </row>
    <row r="2907" spans="1:5">
      <c r="A2907" s="164">
        <v>30312</v>
      </c>
      <c r="B2907" s="164" t="s">
        <v>1547</v>
      </c>
      <c r="C2907" s="164" t="s">
        <v>672</v>
      </c>
      <c r="D2907">
        <f t="shared" si="90"/>
        <v>1.9188000000000001</v>
      </c>
      <c r="E2907">
        <f t="shared" si="91"/>
        <v>5999.9414039999956</v>
      </c>
    </row>
    <row r="2908" spans="1:5">
      <c r="A2908" s="164">
        <v>30312</v>
      </c>
      <c r="B2908" s="164" t="s">
        <v>1547</v>
      </c>
      <c r="C2908" s="164" t="s">
        <v>673</v>
      </c>
      <c r="D2908">
        <f t="shared" si="90"/>
        <v>30.591899999999999</v>
      </c>
      <c r="E2908">
        <f t="shared" si="91"/>
        <v>5999.9414039999956</v>
      </c>
    </row>
    <row r="2909" spans="1:5">
      <c r="A2909" s="164">
        <v>30312</v>
      </c>
      <c r="B2909" s="164" t="s">
        <v>1547</v>
      </c>
      <c r="C2909" s="164" t="s">
        <v>674</v>
      </c>
      <c r="D2909">
        <f t="shared" si="90"/>
        <v>21.747299999999999</v>
      </c>
      <c r="E2909">
        <f t="shared" si="91"/>
        <v>5999.9414039999956</v>
      </c>
    </row>
    <row r="2910" spans="1:5">
      <c r="A2910" s="164">
        <v>30312</v>
      </c>
      <c r="B2910" s="164" t="s">
        <v>1547</v>
      </c>
      <c r="C2910" s="164" t="s">
        <v>675</v>
      </c>
      <c r="D2910">
        <f t="shared" si="90"/>
        <v>56.008800000000001</v>
      </c>
      <c r="E2910">
        <f t="shared" si="91"/>
        <v>5999.9414039999956</v>
      </c>
    </row>
    <row r="2911" spans="1:5">
      <c r="A2911" s="164">
        <v>30312</v>
      </c>
      <c r="B2911" s="164" t="s">
        <v>1547</v>
      </c>
      <c r="C2911" s="164" t="s">
        <v>676</v>
      </c>
      <c r="D2911">
        <f t="shared" si="90"/>
        <v>62.732799999999997</v>
      </c>
      <c r="E2911">
        <f t="shared" si="91"/>
        <v>5999.9414039999956</v>
      </c>
    </row>
    <row r="2912" spans="1:5">
      <c r="A2912" s="164">
        <v>30312</v>
      </c>
      <c r="B2912" s="164" t="s">
        <v>1547</v>
      </c>
      <c r="C2912" s="164" t="s">
        <v>677</v>
      </c>
      <c r="D2912">
        <f t="shared" si="90"/>
        <v>1.77</v>
      </c>
      <c r="E2912">
        <f t="shared" si="91"/>
        <v>5999.9414039999956</v>
      </c>
    </row>
    <row r="2913" spans="1:5">
      <c r="A2913" s="164">
        <v>30312</v>
      </c>
      <c r="B2913" s="164" t="s">
        <v>1547</v>
      </c>
      <c r="C2913" s="164" t="s">
        <v>678</v>
      </c>
      <c r="D2913">
        <f t="shared" si="90"/>
        <v>185.15090000000001</v>
      </c>
      <c r="E2913">
        <f t="shared" si="91"/>
        <v>5999.9414039999956</v>
      </c>
    </row>
    <row r="2914" spans="1:5">
      <c r="A2914" s="164">
        <v>30312</v>
      </c>
      <c r="B2914" s="164" t="s">
        <v>1547</v>
      </c>
      <c r="C2914" s="164" t="s">
        <v>679</v>
      </c>
      <c r="D2914">
        <f t="shared" si="90"/>
        <v>196.72579999999999</v>
      </c>
      <c r="E2914">
        <f t="shared" si="91"/>
        <v>5999.9414039999956</v>
      </c>
    </row>
    <row r="2915" spans="1:5">
      <c r="A2915" s="164">
        <v>30312</v>
      </c>
      <c r="B2915" s="164" t="s">
        <v>1547</v>
      </c>
      <c r="C2915" s="164" t="s">
        <v>680</v>
      </c>
      <c r="D2915">
        <f t="shared" si="90"/>
        <v>93.097200000000001</v>
      </c>
      <c r="E2915">
        <f t="shared" si="91"/>
        <v>5999.9414039999956</v>
      </c>
    </row>
    <row r="2916" spans="1:5">
      <c r="A2916" s="164">
        <v>30312</v>
      </c>
      <c r="B2916" s="164" t="s">
        <v>1547</v>
      </c>
      <c r="C2916" s="164" t="s">
        <v>681</v>
      </c>
      <c r="D2916">
        <f t="shared" si="90"/>
        <v>53.372599999999998</v>
      </c>
      <c r="E2916">
        <f t="shared" si="91"/>
        <v>5999.9414039999956</v>
      </c>
    </row>
    <row r="2917" spans="1:5">
      <c r="A2917" s="164">
        <v>30312</v>
      </c>
      <c r="B2917" s="164" t="s">
        <v>1547</v>
      </c>
      <c r="C2917" s="164" t="s">
        <v>682</v>
      </c>
      <c r="D2917">
        <f t="shared" si="90"/>
        <v>5.7032999999999996</v>
      </c>
      <c r="E2917">
        <f t="shared" si="91"/>
        <v>5999.9414039999956</v>
      </c>
    </row>
    <row r="2918" spans="1:5">
      <c r="A2918" s="164">
        <v>30312</v>
      </c>
      <c r="B2918" s="164" t="s">
        <v>1547</v>
      </c>
      <c r="C2918" s="164" t="s">
        <v>683</v>
      </c>
      <c r="D2918">
        <f t="shared" si="90"/>
        <v>20.457000000000001</v>
      </c>
      <c r="E2918">
        <f t="shared" si="91"/>
        <v>5999.9414039999956</v>
      </c>
    </row>
    <row r="2919" spans="1:5">
      <c r="A2919" s="164">
        <v>30312</v>
      </c>
      <c r="B2919" s="164" t="s">
        <v>1547</v>
      </c>
      <c r="C2919" s="164" t="s">
        <v>684</v>
      </c>
      <c r="D2919">
        <f t="shared" si="90"/>
        <v>10.002000000000001</v>
      </c>
      <c r="E2919">
        <f t="shared" si="91"/>
        <v>5999.9414039999956</v>
      </c>
    </row>
    <row r="2920" spans="1:5">
      <c r="A2920" s="164">
        <v>30312</v>
      </c>
      <c r="B2920" s="164" t="s">
        <v>1547</v>
      </c>
      <c r="C2920" s="164" t="s">
        <v>685</v>
      </c>
      <c r="D2920">
        <f t="shared" si="90"/>
        <v>4.2348699999999999</v>
      </c>
      <c r="E2920">
        <f t="shared" si="91"/>
        <v>5999.9414039999956</v>
      </c>
    </row>
    <row r="2921" spans="1:5">
      <c r="A2921" s="164">
        <v>30312</v>
      </c>
      <c r="B2921" s="164" t="s">
        <v>1547</v>
      </c>
      <c r="C2921" s="164" t="s">
        <v>686</v>
      </c>
      <c r="D2921">
        <f t="shared" si="90"/>
        <v>3.4428000000000001</v>
      </c>
      <c r="E2921">
        <f t="shared" si="91"/>
        <v>5999.9414039999956</v>
      </c>
    </row>
    <row r="2922" spans="1:5">
      <c r="A2922" s="164">
        <v>30312</v>
      </c>
      <c r="B2922" s="164" t="s">
        <v>1547</v>
      </c>
      <c r="C2922" s="164" t="s">
        <v>687</v>
      </c>
      <c r="D2922">
        <f t="shared" si="90"/>
        <v>50.450299999999999</v>
      </c>
      <c r="E2922">
        <f t="shared" si="91"/>
        <v>5999.9414039999956</v>
      </c>
    </row>
    <row r="2923" spans="1:5">
      <c r="A2923" s="164">
        <v>30312</v>
      </c>
      <c r="B2923" s="164" t="s">
        <v>1547</v>
      </c>
      <c r="C2923" s="164" t="s">
        <v>688</v>
      </c>
      <c r="D2923">
        <f t="shared" si="90"/>
        <v>38.112000000000002</v>
      </c>
      <c r="E2923">
        <f t="shared" si="91"/>
        <v>5999.9414039999956</v>
      </c>
    </row>
    <row r="2924" spans="1:5">
      <c r="A2924" s="164">
        <v>30312</v>
      </c>
      <c r="B2924" s="164" t="s">
        <v>1547</v>
      </c>
      <c r="C2924" s="164" t="s">
        <v>689</v>
      </c>
      <c r="D2924">
        <f t="shared" si="90"/>
        <v>2.4381200000000001</v>
      </c>
      <c r="E2924">
        <f t="shared" si="91"/>
        <v>5999.9414039999956</v>
      </c>
    </row>
    <row r="2925" spans="1:5">
      <c r="A2925" s="164">
        <v>30312</v>
      </c>
      <c r="B2925" s="164" t="s">
        <v>1547</v>
      </c>
      <c r="C2925" s="164" t="s">
        <v>690</v>
      </c>
      <c r="D2925">
        <f t="shared" si="90"/>
        <v>205.21299999999999</v>
      </c>
      <c r="E2925">
        <f t="shared" si="91"/>
        <v>5999.9414039999956</v>
      </c>
    </row>
    <row r="2926" spans="1:5">
      <c r="A2926" s="164">
        <v>30312</v>
      </c>
      <c r="B2926" s="164" t="s">
        <v>1547</v>
      </c>
      <c r="C2926" s="164" t="s">
        <v>691</v>
      </c>
      <c r="D2926">
        <f t="shared" si="90"/>
        <v>4.2597399999999999</v>
      </c>
      <c r="E2926">
        <f t="shared" si="91"/>
        <v>5999.9414039999956</v>
      </c>
    </row>
    <row r="2927" spans="1:5">
      <c r="A2927" s="164">
        <v>30312</v>
      </c>
      <c r="B2927" s="164" t="s">
        <v>1547</v>
      </c>
      <c r="C2927" s="164" t="s">
        <v>692</v>
      </c>
      <c r="D2927">
        <f t="shared" si="90"/>
        <v>6.8637699999999997</v>
      </c>
      <c r="E2927">
        <f t="shared" si="91"/>
        <v>5999.9414039999956</v>
      </c>
    </row>
    <row r="2928" spans="1:5">
      <c r="A2928" s="164">
        <v>30312</v>
      </c>
      <c r="B2928" s="164" t="s">
        <v>1547</v>
      </c>
      <c r="C2928" s="164" t="s">
        <v>693</v>
      </c>
      <c r="D2928">
        <f t="shared" si="90"/>
        <v>10.979200000000001</v>
      </c>
      <c r="E2928">
        <f t="shared" si="91"/>
        <v>5999.9414039999956</v>
      </c>
    </row>
    <row r="2929" spans="1:5">
      <c r="A2929" s="164">
        <v>30312</v>
      </c>
      <c r="B2929" s="164" t="s">
        <v>1547</v>
      </c>
      <c r="C2929" s="164" t="s">
        <v>2935</v>
      </c>
      <c r="D2929">
        <f t="shared" si="90"/>
        <v>7.68</v>
      </c>
      <c r="E2929">
        <f t="shared" si="91"/>
        <v>5999.9414039999956</v>
      </c>
    </row>
    <row r="2930" spans="1:5">
      <c r="A2930" s="164">
        <v>30312</v>
      </c>
      <c r="B2930" s="164" t="s">
        <v>1547</v>
      </c>
      <c r="C2930" s="164" t="s">
        <v>694</v>
      </c>
      <c r="D2930">
        <f t="shared" si="90"/>
        <v>96.730800000000002</v>
      </c>
      <c r="E2930">
        <f t="shared" si="91"/>
        <v>5999.9414039999956</v>
      </c>
    </row>
    <row r="2931" spans="1:5">
      <c r="A2931" s="164">
        <v>30312</v>
      </c>
      <c r="B2931" s="164" t="s">
        <v>1547</v>
      </c>
      <c r="C2931" s="164" t="s">
        <v>695</v>
      </c>
      <c r="D2931">
        <f t="shared" si="90"/>
        <v>7.5743999999999998</v>
      </c>
      <c r="E2931">
        <f t="shared" si="91"/>
        <v>5999.9414039999956</v>
      </c>
    </row>
    <row r="2932" spans="1:5">
      <c r="A2932" s="164">
        <v>30312</v>
      </c>
      <c r="B2932" s="164" t="s">
        <v>1547</v>
      </c>
      <c r="C2932" s="164" t="s">
        <v>696</v>
      </c>
      <c r="D2932">
        <f t="shared" si="90"/>
        <v>52.971600000000002</v>
      </c>
      <c r="E2932">
        <f t="shared" si="91"/>
        <v>5999.9414039999956</v>
      </c>
    </row>
    <row r="2933" spans="1:5">
      <c r="A2933" s="164">
        <v>30312</v>
      </c>
      <c r="B2933" s="164" t="s">
        <v>1547</v>
      </c>
      <c r="C2933" s="164" t="s">
        <v>697</v>
      </c>
      <c r="D2933">
        <f t="shared" si="90"/>
        <v>0.9264</v>
      </c>
      <c r="E2933">
        <f t="shared" si="91"/>
        <v>5999.9414039999956</v>
      </c>
    </row>
    <row r="2934" spans="1:5">
      <c r="A2934" s="164">
        <v>30312</v>
      </c>
      <c r="B2934" s="164" t="s">
        <v>1547</v>
      </c>
      <c r="C2934" s="164" t="s">
        <v>698</v>
      </c>
      <c r="D2934">
        <f t="shared" si="90"/>
        <v>17.240100000000002</v>
      </c>
      <c r="E2934">
        <f t="shared" si="91"/>
        <v>5999.9414039999956</v>
      </c>
    </row>
    <row r="2935" spans="1:5">
      <c r="A2935" s="164">
        <v>30312</v>
      </c>
      <c r="B2935" s="164" t="s">
        <v>1547</v>
      </c>
      <c r="C2935" s="164" t="s">
        <v>699</v>
      </c>
      <c r="D2935">
        <f t="shared" si="90"/>
        <v>3.2574999999999998</v>
      </c>
      <c r="E2935">
        <f t="shared" si="91"/>
        <v>5999.9414039999956</v>
      </c>
    </row>
    <row r="2936" spans="1:5">
      <c r="A2936" s="164">
        <v>30312</v>
      </c>
      <c r="B2936" s="164" t="s">
        <v>1547</v>
      </c>
      <c r="C2936" s="164" t="s">
        <v>700</v>
      </c>
      <c r="D2936">
        <f t="shared" si="90"/>
        <v>61.484400000000001</v>
      </c>
      <c r="E2936">
        <f t="shared" si="91"/>
        <v>5999.9414039999956</v>
      </c>
    </row>
    <row r="2937" spans="1:5">
      <c r="A2937" s="164">
        <v>30312</v>
      </c>
      <c r="B2937" s="164" t="s">
        <v>1547</v>
      </c>
      <c r="C2937" s="164" t="s">
        <v>701</v>
      </c>
      <c r="D2937">
        <f t="shared" si="90"/>
        <v>21.385200000000001</v>
      </c>
      <c r="E2937">
        <f t="shared" si="91"/>
        <v>5999.9414039999956</v>
      </c>
    </row>
    <row r="2938" spans="1:5">
      <c r="A2938" s="164">
        <v>30312</v>
      </c>
      <c r="B2938" s="164" t="s">
        <v>1547</v>
      </c>
      <c r="C2938" s="164" t="s">
        <v>702</v>
      </c>
      <c r="D2938">
        <f t="shared" si="90"/>
        <v>22.165199999999999</v>
      </c>
      <c r="E2938">
        <f t="shared" si="91"/>
        <v>5999.9414039999956</v>
      </c>
    </row>
    <row r="2939" spans="1:5">
      <c r="A2939" s="164">
        <v>30312</v>
      </c>
      <c r="B2939" s="164" t="s">
        <v>1547</v>
      </c>
      <c r="C2939" s="164" t="s">
        <v>703</v>
      </c>
      <c r="D2939">
        <f t="shared" si="90"/>
        <v>95.452799999999996</v>
      </c>
      <c r="E2939">
        <f t="shared" si="91"/>
        <v>5999.9414039999956</v>
      </c>
    </row>
    <row r="2940" spans="1:5">
      <c r="A2940" s="164">
        <v>30312</v>
      </c>
      <c r="B2940" s="164" t="s">
        <v>1547</v>
      </c>
      <c r="C2940" s="164" t="s">
        <v>704</v>
      </c>
      <c r="D2940">
        <f t="shared" si="90"/>
        <v>12.1104</v>
      </c>
      <c r="E2940">
        <f t="shared" si="91"/>
        <v>5999.9414039999956</v>
      </c>
    </row>
    <row r="2941" spans="1:5">
      <c r="A2941" s="164">
        <v>30312</v>
      </c>
      <c r="B2941" s="164" t="s">
        <v>1547</v>
      </c>
      <c r="C2941" s="164" t="s">
        <v>705</v>
      </c>
      <c r="D2941">
        <f t="shared" si="90"/>
        <v>18.9468</v>
      </c>
      <c r="E2941">
        <f t="shared" si="91"/>
        <v>5999.9414039999956</v>
      </c>
    </row>
    <row r="2942" spans="1:5">
      <c r="A2942" s="164">
        <v>30312</v>
      </c>
      <c r="B2942" s="164" t="s">
        <v>1547</v>
      </c>
      <c r="C2942" s="164" t="s">
        <v>706</v>
      </c>
      <c r="D2942">
        <f t="shared" si="90"/>
        <v>5.0287699999999997</v>
      </c>
      <c r="E2942">
        <f t="shared" si="91"/>
        <v>5999.9414039999956</v>
      </c>
    </row>
    <row r="2943" spans="1:5">
      <c r="A2943" s="164">
        <v>30312</v>
      </c>
      <c r="B2943" s="164" t="s">
        <v>1547</v>
      </c>
      <c r="C2943" s="164" t="s">
        <v>707</v>
      </c>
      <c r="D2943">
        <f t="shared" si="90"/>
        <v>13.848000000000001</v>
      </c>
      <c r="E2943">
        <f t="shared" si="91"/>
        <v>5999.9414039999956</v>
      </c>
    </row>
    <row r="2944" spans="1:5">
      <c r="A2944" s="164">
        <v>30312</v>
      </c>
      <c r="B2944" s="164" t="s">
        <v>1547</v>
      </c>
      <c r="C2944" s="164" t="s">
        <v>708</v>
      </c>
      <c r="D2944">
        <f t="shared" si="90"/>
        <v>39.087699999999998</v>
      </c>
      <c r="E2944">
        <f t="shared" si="91"/>
        <v>5999.9414039999956</v>
      </c>
    </row>
    <row r="2945" spans="1:5">
      <c r="A2945" s="164">
        <v>30312</v>
      </c>
      <c r="B2945" s="164" t="s">
        <v>1547</v>
      </c>
      <c r="C2945" s="164" t="s">
        <v>709</v>
      </c>
      <c r="D2945">
        <f t="shared" si="90"/>
        <v>50.945999999999998</v>
      </c>
      <c r="E2945">
        <f t="shared" si="91"/>
        <v>5999.9414039999956</v>
      </c>
    </row>
    <row r="2946" spans="1:5">
      <c r="A2946" s="164">
        <v>30312</v>
      </c>
      <c r="B2946" s="164" t="s">
        <v>1547</v>
      </c>
      <c r="C2946" s="164" t="s">
        <v>710</v>
      </c>
      <c r="D2946">
        <f t="shared" si="90"/>
        <v>49.610500000000002</v>
      </c>
      <c r="E2946">
        <f t="shared" si="91"/>
        <v>5999.9414039999956</v>
      </c>
    </row>
    <row r="2947" spans="1:5">
      <c r="A2947" s="164">
        <v>30312</v>
      </c>
      <c r="B2947" s="164" t="s">
        <v>1547</v>
      </c>
      <c r="C2947" s="164" t="s">
        <v>711</v>
      </c>
      <c r="D2947">
        <f t="shared" si="90"/>
        <v>84.123599999999996</v>
      </c>
      <c r="E2947">
        <f t="shared" si="91"/>
        <v>5999.9414039999956</v>
      </c>
    </row>
    <row r="2948" spans="1:5">
      <c r="A2948" s="164">
        <v>30312</v>
      </c>
      <c r="B2948" s="164" t="s">
        <v>1547</v>
      </c>
      <c r="C2948" s="164" t="s">
        <v>712</v>
      </c>
      <c r="D2948">
        <f t="shared" si="90"/>
        <v>9.7056000000000004</v>
      </c>
      <c r="E2948">
        <f t="shared" si="91"/>
        <v>5999.9414039999956</v>
      </c>
    </row>
    <row r="2949" spans="1:5">
      <c r="A2949" s="164">
        <v>30312</v>
      </c>
      <c r="B2949" s="164" t="s">
        <v>1547</v>
      </c>
      <c r="C2949" s="164" t="s">
        <v>713</v>
      </c>
      <c r="D2949">
        <f t="shared" si="90"/>
        <v>68.819999999999993</v>
      </c>
      <c r="E2949">
        <f t="shared" si="91"/>
        <v>5999.9414039999956</v>
      </c>
    </row>
    <row r="2950" spans="1:5">
      <c r="A2950" s="164">
        <v>30312</v>
      </c>
      <c r="B2950" s="164" t="s">
        <v>1547</v>
      </c>
      <c r="C2950" s="164" t="s">
        <v>714</v>
      </c>
      <c r="D2950">
        <f t="shared" ref="D2950:D3013" si="92">C2950/10000</f>
        <v>27.668199999999999</v>
      </c>
      <c r="E2950">
        <f t="shared" ref="E2950:E3013" si="93">SUMIF(A:A,A2950,D:D)</f>
        <v>5999.9414039999956</v>
      </c>
    </row>
    <row r="2951" spans="1:5">
      <c r="A2951" s="164">
        <v>30312</v>
      </c>
      <c r="B2951" s="164" t="s">
        <v>1547</v>
      </c>
      <c r="C2951" s="164" t="s">
        <v>715</v>
      </c>
      <c r="D2951">
        <f t="shared" si="92"/>
        <v>25.261199999999999</v>
      </c>
      <c r="E2951">
        <f t="shared" si="93"/>
        <v>5999.9414039999956</v>
      </c>
    </row>
    <row r="2952" spans="1:5">
      <c r="A2952" s="164">
        <v>30312</v>
      </c>
      <c r="B2952" s="164" t="s">
        <v>1547</v>
      </c>
      <c r="C2952" s="164" t="s">
        <v>716</v>
      </c>
      <c r="D2952">
        <f t="shared" si="92"/>
        <v>33.542400000000001</v>
      </c>
      <c r="E2952">
        <f t="shared" si="93"/>
        <v>5999.9414039999956</v>
      </c>
    </row>
    <row r="2953" spans="1:5">
      <c r="A2953" s="164">
        <v>30312</v>
      </c>
      <c r="B2953" s="164" t="s">
        <v>1547</v>
      </c>
      <c r="C2953" s="164" t="s">
        <v>717</v>
      </c>
      <c r="D2953">
        <f t="shared" si="92"/>
        <v>2.6122000000000001</v>
      </c>
      <c r="E2953">
        <f t="shared" si="93"/>
        <v>5999.9414039999956</v>
      </c>
    </row>
    <row r="2954" spans="1:5">
      <c r="A2954" s="164">
        <v>30312</v>
      </c>
      <c r="B2954" s="164" t="s">
        <v>1547</v>
      </c>
      <c r="C2954" s="164" t="s">
        <v>568</v>
      </c>
      <c r="D2954">
        <f t="shared" si="92"/>
        <v>0.72719999999999996</v>
      </c>
      <c r="E2954">
        <f t="shared" si="93"/>
        <v>5999.9414039999956</v>
      </c>
    </row>
    <row r="2955" spans="1:5">
      <c r="A2955" s="164">
        <v>30312</v>
      </c>
      <c r="B2955" s="164" t="s">
        <v>1547</v>
      </c>
      <c r="C2955" s="164" t="s">
        <v>718</v>
      </c>
      <c r="D2955">
        <f t="shared" si="92"/>
        <v>0.81120000000000003</v>
      </c>
      <c r="E2955">
        <f t="shared" si="93"/>
        <v>5999.9414039999956</v>
      </c>
    </row>
    <row r="2956" spans="1:5">
      <c r="A2956" s="164">
        <v>30312</v>
      </c>
      <c r="B2956" s="164" t="s">
        <v>1547</v>
      </c>
      <c r="C2956" s="164" t="s">
        <v>719</v>
      </c>
      <c r="D2956">
        <f t="shared" si="92"/>
        <v>58.86</v>
      </c>
      <c r="E2956">
        <f t="shared" si="93"/>
        <v>5999.9414039999956</v>
      </c>
    </row>
    <row r="2957" spans="1:5">
      <c r="A2957" s="164">
        <v>30312</v>
      </c>
      <c r="B2957" s="164" t="s">
        <v>1547</v>
      </c>
      <c r="C2957" s="164" t="s">
        <v>720</v>
      </c>
      <c r="D2957">
        <f t="shared" si="92"/>
        <v>10.28537</v>
      </c>
      <c r="E2957">
        <f t="shared" si="93"/>
        <v>5999.9414039999956</v>
      </c>
    </row>
    <row r="2958" spans="1:5">
      <c r="A2958" s="164">
        <v>30312</v>
      </c>
      <c r="B2958" s="164" t="s">
        <v>1547</v>
      </c>
      <c r="C2958" s="164" t="s">
        <v>721</v>
      </c>
      <c r="D2958">
        <f t="shared" si="92"/>
        <v>16.6464</v>
      </c>
      <c r="E2958">
        <f t="shared" si="93"/>
        <v>5999.9414039999956</v>
      </c>
    </row>
    <row r="2959" spans="1:5">
      <c r="A2959" s="164">
        <v>30312</v>
      </c>
      <c r="B2959" s="164" t="s">
        <v>1547</v>
      </c>
      <c r="C2959" s="164" t="s">
        <v>722</v>
      </c>
      <c r="D2959">
        <f t="shared" si="92"/>
        <v>82.590100000000007</v>
      </c>
      <c r="E2959">
        <f t="shared" si="93"/>
        <v>5999.9414039999956</v>
      </c>
    </row>
    <row r="2960" spans="1:5">
      <c r="A2960" s="164">
        <v>30312</v>
      </c>
      <c r="B2960" s="164" t="s">
        <v>1547</v>
      </c>
      <c r="C2960" s="164" t="s">
        <v>723</v>
      </c>
      <c r="D2960">
        <f t="shared" si="92"/>
        <v>62.7</v>
      </c>
      <c r="E2960">
        <f t="shared" si="93"/>
        <v>5999.9414039999956</v>
      </c>
    </row>
    <row r="2961" spans="1:5">
      <c r="A2961" s="164">
        <v>30312</v>
      </c>
      <c r="B2961" s="164" t="s">
        <v>1547</v>
      </c>
      <c r="C2961" s="164" t="s">
        <v>724</v>
      </c>
      <c r="D2961">
        <f t="shared" si="92"/>
        <v>70.155600000000007</v>
      </c>
      <c r="E2961">
        <f t="shared" si="93"/>
        <v>5999.9414039999956</v>
      </c>
    </row>
    <row r="2962" spans="1:5">
      <c r="A2962" s="164">
        <v>30312</v>
      </c>
      <c r="B2962" s="164" t="s">
        <v>1547</v>
      </c>
      <c r="C2962" s="164" t="s">
        <v>1909</v>
      </c>
      <c r="D2962">
        <f t="shared" si="92"/>
        <v>0</v>
      </c>
      <c r="E2962">
        <f t="shared" si="93"/>
        <v>5999.9414039999956</v>
      </c>
    </row>
    <row r="2963" spans="1:5">
      <c r="A2963" s="164">
        <v>30312</v>
      </c>
      <c r="B2963" s="164" t="s">
        <v>1547</v>
      </c>
      <c r="C2963" s="164" t="s">
        <v>725</v>
      </c>
      <c r="D2963">
        <f t="shared" si="92"/>
        <v>29.5047</v>
      </c>
      <c r="E2963">
        <f t="shared" si="93"/>
        <v>5999.9414039999956</v>
      </c>
    </row>
    <row r="2964" spans="1:5">
      <c r="A2964" s="164">
        <v>30312</v>
      </c>
      <c r="B2964" s="164" t="s">
        <v>1547</v>
      </c>
      <c r="C2964" s="164" t="s">
        <v>726</v>
      </c>
      <c r="D2964">
        <f t="shared" si="92"/>
        <v>28.973400000000002</v>
      </c>
      <c r="E2964">
        <f t="shared" si="93"/>
        <v>5999.9414039999956</v>
      </c>
    </row>
    <row r="2965" spans="1:5">
      <c r="A2965" s="164">
        <v>30312</v>
      </c>
      <c r="B2965" s="164" t="s">
        <v>1547</v>
      </c>
      <c r="C2965" s="164" t="s">
        <v>727</v>
      </c>
      <c r="D2965">
        <f t="shared" si="92"/>
        <v>76.334599999999995</v>
      </c>
      <c r="E2965">
        <f t="shared" si="93"/>
        <v>5999.9414039999956</v>
      </c>
    </row>
    <row r="2966" spans="1:5">
      <c r="A2966" s="164">
        <v>30312</v>
      </c>
      <c r="B2966" s="164" t="s">
        <v>1547</v>
      </c>
      <c r="C2966" s="164" t="s">
        <v>728</v>
      </c>
      <c r="D2966">
        <f t="shared" si="92"/>
        <v>9.9608000000000008</v>
      </c>
      <c r="E2966">
        <f t="shared" si="93"/>
        <v>5999.9414039999956</v>
      </c>
    </row>
    <row r="2967" spans="1:5">
      <c r="A2967" s="164">
        <v>30312</v>
      </c>
      <c r="B2967" s="164" t="s">
        <v>1547</v>
      </c>
      <c r="C2967" s="164" t="s">
        <v>729</v>
      </c>
      <c r="D2967">
        <f t="shared" si="92"/>
        <v>41.5824</v>
      </c>
      <c r="E2967">
        <f t="shared" si="93"/>
        <v>5999.9414039999956</v>
      </c>
    </row>
    <row r="2968" spans="1:5">
      <c r="A2968" s="164">
        <v>30312</v>
      </c>
      <c r="B2968" s="164" t="s">
        <v>1547</v>
      </c>
      <c r="C2968" s="164" t="s">
        <v>730</v>
      </c>
      <c r="D2968">
        <f t="shared" si="92"/>
        <v>20.951070000000001</v>
      </c>
      <c r="E2968">
        <f t="shared" si="93"/>
        <v>5999.9414039999956</v>
      </c>
    </row>
    <row r="2969" spans="1:5">
      <c r="A2969" s="164">
        <v>30312</v>
      </c>
      <c r="B2969" s="164" t="s">
        <v>1547</v>
      </c>
      <c r="C2969" s="164" t="s">
        <v>731</v>
      </c>
      <c r="D2969">
        <f t="shared" si="92"/>
        <v>253.56649999999999</v>
      </c>
      <c r="E2969">
        <f t="shared" si="93"/>
        <v>5999.9414039999956</v>
      </c>
    </row>
    <row r="2970" spans="1:5">
      <c r="A2970" s="164">
        <v>30312</v>
      </c>
      <c r="B2970" s="164" t="s">
        <v>1547</v>
      </c>
      <c r="C2970" s="164" t="s">
        <v>732</v>
      </c>
      <c r="D2970">
        <f t="shared" si="92"/>
        <v>17.551400000000001</v>
      </c>
      <c r="E2970">
        <f t="shared" si="93"/>
        <v>5999.9414039999956</v>
      </c>
    </row>
    <row r="2971" spans="1:5">
      <c r="A2971" s="164">
        <v>30312</v>
      </c>
      <c r="B2971" s="164" t="s">
        <v>1547</v>
      </c>
      <c r="C2971" s="164" t="s">
        <v>733</v>
      </c>
      <c r="D2971">
        <f t="shared" si="92"/>
        <v>64.294399999999996</v>
      </c>
      <c r="E2971">
        <f t="shared" si="93"/>
        <v>5999.9414039999956</v>
      </c>
    </row>
    <row r="2972" spans="1:5">
      <c r="A2972" s="164">
        <v>30312</v>
      </c>
      <c r="B2972" s="164" t="s">
        <v>1547</v>
      </c>
      <c r="C2972" s="164" t="s">
        <v>734</v>
      </c>
      <c r="D2972">
        <f t="shared" si="92"/>
        <v>12.94</v>
      </c>
      <c r="E2972">
        <f t="shared" si="93"/>
        <v>5999.9414039999956</v>
      </c>
    </row>
    <row r="2973" spans="1:5">
      <c r="A2973" s="164">
        <v>30312</v>
      </c>
      <c r="B2973" s="164" t="s">
        <v>1547</v>
      </c>
      <c r="C2973" s="164" t="s">
        <v>735</v>
      </c>
      <c r="D2973">
        <f t="shared" si="92"/>
        <v>92.427999999999997</v>
      </c>
      <c r="E2973">
        <f t="shared" si="93"/>
        <v>5999.9414039999956</v>
      </c>
    </row>
    <row r="2974" spans="1:5">
      <c r="A2974" s="164">
        <v>30312</v>
      </c>
      <c r="B2974" s="164" t="s">
        <v>1547</v>
      </c>
      <c r="C2974" s="164" t="s">
        <v>736</v>
      </c>
      <c r="D2974">
        <f t="shared" si="92"/>
        <v>14.4816</v>
      </c>
      <c r="E2974">
        <f t="shared" si="93"/>
        <v>5999.9414039999956</v>
      </c>
    </row>
    <row r="2975" spans="1:5">
      <c r="A2975" s="164">
        <v>30312</v>
      </c>
      <c r="B2975" s="164" t="s">
        <v>1547</v>
      </c>
      <c r="C2975" s="164" t="s">
        <v>737</v>
      </c>
      <c r="D2975">
        <f t="shared" si="92"/>
        <v>1.9175</v>
      </c>
      <c r="E2975">
        <f t="shared" si="93"/>
        <v>5999.9414039999956</v>
      </c>
    </row>
    <row r="2976" spans="1:5">
      <c r="A2976" s="164">
        <v>30312</v>
      </c>
      <c r="B2976" s="164" t="s">
        <v>1547</v>
      </c>
      <c r="C2976" s="164" t="s">
        <v>738</v>
      </c>
      <c r="D2976">
        <f t="shared" si="92"/>
        <v>28.7608</v>
      </c>
      <c r="E2976">
        <f t="shared" si="93"/>
        <v>5999.9414039999956</v>
      </c>
    </row>
    <row r="2977" spans="1:5">
      <c r="A2977" s="164">
        <v>30312</v>
      </c>
      <c r="B2977" s="164" t="s">
        <v>1547</v>
      </c>
      <c r="C2977" s="164" t="s">
        <v>739</v>
      </c>
      <c r="D2977">
        <f t="shared" si="92"/>
        <v>0.60960000000000003</v>
      </c>
      <c r="E2977">
        <f t="shared" si="93"/>
        <v>5999.9414039999956</v>
      </c>
    </row>
    <row r="2978" spans="1:5">
      <c r="A2978" s="164">
        <v>30312</v>
      </c>
      <c r="B2978" s="164" t="s">
        <v>1547</v>
      </c>
      <c r="C2978" s="164" t="s">
        <v>740</v>
      </c>
      <c r="D2978">
        <f t="shared" si="92"/>
        <v>9.9307999999999996</v>
      </c>
      <c r="E2978">
        <f t="shared" si="93"/>
        <v>5999.9414039999956</v>
      </c>
    </row>
    <row r="2979" spans="1:5">
      <c r="A2979" s="164">
        <v>30312</v>
      </c>
      <c r="B2979" s="164" t="s">
        <v>1547</v>
      </c>
      <c r="C2979" s="164" t="s">
        <v>741</v>
      </c>
      <c r="D2979">
        <f t="shared" si="92"/>
        <v>4.4135999999999997</v>
      </c>
      <c r="E2979">
        <f t="shared" si="93"/>
        <v>5999.9414039999956</v>
      </c>
    </row>
    <row r="2980" spans="1:5">
      <c r="A2980" s="164">
        <v>30312</v>
      </c>
      <c r="B2980" s="164" t="s">
        <v>1547</v>
      </c>
      <c r="C2980" s="164" t="s">
        <v>742</v>
      </c>
      <c r="D2980">
        <f t="shared" si="92"/>
        <v>39.999299999999998</v>
      </c>
      <c r="E2980">
        <f t="shared" si="93"/>
        <v>5999.9414039999956</v>
      </c>
    </row>
    <row r="2981" spans="1:5">
      <c r="A2981" s="164">
        <v>30312</v>
      </c>
      <c r="B2981" s="164" t="s">
        <v>1547</v>
      </c>
      <c r="C2981" s="164" t="s">
        <v>743</v>
      </c>
      <c r="D2981">
        <f t="shared" si="92"/>
        <v>2.0448</v>
      </c>
      <c r="E2981">
        <f t="shared" si="93"/>
        <v>5999.9414039999956</v>
      </c>
    </row>
    <row r="2982" spans="1:5">
      <c r="A2982" s="164">
        <v>30312</v>
      </c>
      <c r="B2982" s="164" t="s">
        <v>1547</v>
      </c>
      <c r="C2982" s="164" t="s">
        <v>744</v>
      </c>
      <c r="D2982">
        <f t="shared" si="92"/>
        <v>5.7107999999999999</v>
      </c>
      <c r="E2982">
        <f t="shared" si="93"/>
        <v>5999.9414039999956</v>
      </c>
    </row>
    <row r="2983" spans="1:5">
      <c r="A2983" s="164">
        <v>30312</v>
      </c>
      <c r="B2983" s="164" t="s">
        <v>1547</v>
      </c>
      <c r="C2983" s="164" t="s">
        <v>745</v>
      </c>
      <c r="D2983">
        <f t="shared" si="92"/>
        <v>22.423200000000001</v>
      </c>
      <c r="E2983">
        <f t="shared" si="93"/>
        <v>5999.9414039999956</v>
      </c>
    </row>
    <row r="2984" spans="1:5">
      <c r="A2984" s="164">
        <v>30312</v>
      </c>
      <c r="B2984" s="164" t="s">
        <v>1547</v>
      </c>
      <c r="C2984" s="164" t="s">
        <v>746</v>
      </c>
      <c r="D2984">
        <f t="shared" si="92"/>
        <v>10.3992</v>
      </c>
      <c r="E2984">
        <f t="shared" si="93"/>
        <v>5999.9414039999956</v>
      </c>
    </row>
    <row r="2985" spans="1:5">
      <c r="A2985" s="164">
        <v>30312</v>
      </c>
      <c r="B2985" s="164" t="s">
        <v>1547</v>
      </c>
      <c r="C2985" s="164" t="s">
        <v>747</v>
      </c>
      <c r="D2985">
        <f t="shared" si="92"/>
        <v>152.28380000000001</v>
      </c>
      <c r="E2985">
        <f t="shared" si="93"/>
        <v>5999.9414039999956</v>
      </c>
    </row>
    <row r="2986" spans="1:5">
      <c r="A2986" s="164">
        <v>30312</v>
      </c>
      <c r="B2986" s="164" t="s">
        <v>1547</v>
      </c>
      <c r="C2986" s="164" t="s">
        <v>748</v>
      </c>
      <c r="D2986">
        <f t="shared" si="92"/>
        <v>22.097999999999999</v>
      </c>
      <c r="E2986">
        <f t="shared" si="93"/>
        <v>5999.9414039999956</v>
      </c>
    </row>
    <row r="2987" spans="1:5">
      <c r="A2987" s="164">
        <v>30312</v>
      </c>
      <c r="B2987" s="164" t="s">
        <v>1547</v>
      </c>
      <c r="C2987" s="164" t="s">
        <v>749</v>
      </c>
      <c r="D2987">
        <f t="shared" si="92"/>
        <v>55.172800000000002</v>
      </c>
      <c r="E2987">
        <f t="shared" si="93"/>
        <v>5999.9414039999956</v>
      </c>
    </row>
    <row r="2988" spans="1:5">
      <c r="A2988" s="164">
        <v>30312</v>
      </c>
      <c r="B2988" s="164" t="s">
        <v>1547</v>
      </c>
      <c r="C2988" s="164" t="s">
        <v>750</v>
      </c>
      <c r="D2988">
        <f t="shared" si="92"/>
        <v>16.276</v>
      </c>
      <c r="E2988">
        <f t="shared" si="93"/>
        <v>5999.9414039999956</v>
      </c>
    </row>
    <row r="2989" spans="1:5">
      <c r="A2989" s="164">
        <v>30312</v>
      </c>
      <c r="B2989" s="164" t="s">
        <v>1547</v>
      </c>
      <c r="C2989" s="164" t="s">
        <v>751</v>
      </c>
      <c r="D2989">
        <f t="shared" si="92"/>
        <v>17.822399999999998</v>
      </c>
      <c r="E2989">
        <f t="shared" si="93"/>
        <v>5999.9414039999956</v>
      </c>
    </row>
    <row r="2990" spans="1:5">
      <c r="A2990" s="164">
        <v>30312</v>
      </c>
      <c r="B2990" s="164" t="s">
        <v>1547</v>
      </c>
      <c r="C2990" s="164" t="s">
        <v>752</v>
      </c>
      <c r="D2990">
        <f t="shared" si="92"/>
        <v>22.562479999999997</v>
      </c>
      <c r="E2990">
        <f t="shared" si="93"/>
        <v>5999.9414039999956</v>
      </c>
    </row>
    <row r="2991" spans="1:5">
      <c r="A2991" s="164">
        <v>30312</v>
      </c>
      <c r="B2991" s="164" t="s">
        <v>1547</v>
      </c>
      <c r="C2991" s="164" t="s">
        <v>753</v>
      </c>
      <c r="D2991">
        <f t="shared" si="92"/>
        <v>7.4867999999999997</v>
      </c>
      <c r="E2991">
        <f t="shared" si="93"/>
        <v>5999.9414039999956</v>
      </c>
    </row>
    <row r="2992" spans="1:5">
      <c r="A2992" s="164">
        <v>30312</v>
      </c>
      <c r="B2992" s="164" t="s">
        <v>1547</v>
      </c>
      <c r="C2992" s="164" t="s">
        <v>754</v>
      </c>
      <c r="D2992">
        <f t="shared" si="92"/>
        <v>4.2168000000000001</v>
      </c>
      <c r="E2992">
        <f t="shared" si="93"/>
        <v>5999.9414039999956</v>
      </c>
    </row>
    <row r="2993" spans="1:5">
      <c r="A2993" s="164">
        <v>30312</v>
      </c>
      <c r="B2993" s="164" t="s">
        <v>1547</v>
      </c>
      <c r="C2993" s="164" t="s">
        <v>755</v>
      </c>
      <c r="D2993">
        <f t="shared" si="92"/>
        <v>14.208</v>
      </c>
      <c r="E2993">
        <f t="shared" si="93"/>
        <v>5999.9414039999956</v>
      </c>
    </row>
    <row r="2994" spans="1:5">
      <c r="A2994" s="164">
        <v>30312</v>
      </c>
      <c r="B2994" s="164" t="s">
        <v>1547</v>
      </c>
      <c r="C2994" s="164" t="s">
        <v>756</v>
      </c>
      <c r="D2994">
        <f t="shared" si="92"/>
        <v>51.548400000000001</v>
      </c>
      <c r="E2994">
        <f t="shared" si="93"/>
        <v>5999.9414039999956</v>
      </c>
    </row>
    <row r="2995" spans="1:5">
      <c r="A2995" s="164">
        <v>30312</v>
      </c>
      <c r="B2995" s="164" t="s">
        <v>1547</v>
      </c>
      <c r="C2995" s="164" t="s">
        <v>757</v>
      </c>
      <c r="D2995">
        <f t="shared" si="92"/>
        <v>28.322399999999998</v>
      </c>
      <c r="E2995">
        <f t="shared" si="93"/>
        <v>5999.9414039999956</v>
      </c>
    </row>
    <row r="2996" spans="1:5">
      <c r="A2996" s="164">
        <v>30312</v>
      </c>
      <c r="B2996" s="164" t="s">
        <v>1547</v>
      </c>
      <c r="C2996" s="164" t="s">
        <v>758</v>
      </c>
      <c r="D2996">
        <f t="shared" si="92"/>
        <v>17.935199999999998</v>
      </c>
      <c r="E2996">
        <f t="shared" si="93"/>
        <v>5999.9414039999956</v>
      </c>
    </row>
    <row r="2997" spans="1:5">
      <c r="A2997" s="164">
        <v>30312</v>
      </c>
      <c r="B2997" s="164" t="s">
        <v>1547</v>
      </c>
      <c r="C2997" s="164" t="s">
        <v>759</v>
      </c>
      <c r="D2997">
        <f t="shared" si="92"/>
        <v>25.576799999999999</v>
      </c>
      <c r="E2997">
        <f t="shared" si="93"/>
        <v>5999.9414039999956</v>
      </c>
    </row>
    <row r="2998" spans="1:5">
      <c r="A2998" s="164">
        <v>30312</v>
      </c>
      <c r="B2998" s="164" t="s">
        <v>1547</v>
      </c>
      <c r="C2998" s="164" t="s">
        <v>760</v>
      </c>
      <c r="D2998">
        <f t="shared" si="92"/>
        <v>5.8944000000000001</v>
      </c>
      <c r="E2998">
        <f t="shared" si="93"/>
        <v>5999.9414039999956</v>
      </c>
    </row>
    <row r="2999" spans="1:5">
      <c r="A2999" s="164">
        <v>30312</v>
      </c>
      <c r="B2999" s="164" t="s">
        <v>1547</v>
      </c>
      <c r="C2999" s="164" t="s">
        <v>761</v>
      </c>
      <c r="D2999">
        <f t="shared" si="92"/>
        <v>41.1096</v>
      </c>
      <c r="E2999">
        <f t="shared" si="93"/>
        <v>5999.9414039999956</v>
      </c>
    </row>
    <row r="3000" spans="1:5">
      <c r="A3000" s="164">
        <v>30312</v>
      </c>
      <c r="B3000" s="164" t="s">
        <v>1547</v>
      </c>
      <c r="C3000" s="164" t="s">
        <v>762</v>
      </c>
      <c r="D3000">
        <f t="shared" si="92"/>
        <v>1.014</v>
      </c>
      <c r="E3000">
        <f t="shared" si="93"/>
        <v>5999.9414039999956</v>
      </c>
    </row>
    <row r="3001" spans="1:5">
      <c r="A3001" s="164">
        <v>30312</v>
      </c>
      <c r="B3001" s="164" t="s">
        <v>1547</v>
      </c>
      <c r="C3001" s="164" t="s">
        <v>763</v>
      </c>
      <c r="D3001">
        <f t="shared" si="92"/>
        <v>23.809920000000002</v>
      </c>
      <c r="E3001">
        <f t="shared" si="93"/>
        <v>5999.9414039999956</v>
      </c>
    </row>
    <row r="3002" spans="1:5">
      <c r="A3002" s="164">
        <v>30312</v>
      </c>
      <c r="B3002" s="164" t="s">
        <v>1547</v>
      </c>
      <c r="C3002" s="164" t="s">
        <v>764</v>
      </c>
      <c r="D3002">
        <f t="shared" si="92"/>
        <v>16.965599999999998</v>
      </c>
      <c r="E3002">
        <f t="shared" si="93"/>
        <v>5999.9414039999956</v>
      </c>
    </row>
    <row r="3003" spans="1:5">
      <c r="A3003" s="164">
        <v>30312</v>
      </c>
      <c r="B3003" s="164" t="s">
        <v>1547</v>
      </c>
      <c r="C3003" s="164" t="s">
        <v>765</v>
      </c>
      <c r="D3003">
        <f t="shared" si="92"/>
        <v>0.74880000000000002</v>
      </c>
      <c r="E3003">
        <f t="shared" si="93"/>
        <v>5999.9414039999956</v>
      </c>
    </row>
    <row r="3004" spans="1:5">
      <c r="A3004" s="164">
        <v>30312</v>
      </c>
      <c r="B3004" s="164" t="s">
        <v>1547</v>
      </c>
      <c r="C3004" s="164" t="s">
        <v>766</v>
      </c>
      <c r="D3004">
        <f t="shared" si="92"/>
        <v>5.4096000000000002</v>
      </c>
      <c r="E3004">
        <f t="shared" si="93"/>
        <v>5999.9414039999956</v>
      </c>
    </row>
    <row r="3005" spans="1:5">
      <c r="A3005" s="164">
        <v>30312</v>
      </c>
      <c r="B3005" s="164" t="s">
        <v>1547</v>
      </c>
      <c r="C3005" s="164" t="s">
        <v>767</v>
      </c>
      <c r="D3005">
        <f t="shared" si="92"/>
        <v>3.1044999999999998</v>
      </c>
      <c r="E3005">
        <f t="shared" si="93"/>
        <v>5999.9414039999956</v>
      </c>
    </row>
    <row r="3006" spans="1:5">
      <c r="A3006" s="164">
        <v>30312</v>
      </c>
      <c r="B3006" s="164" t="s">
        <v>1547</v>
      </c>
      <c r="C3006" s="164" t="s">
        <v>768</v>
      </c>
      <c r="D3006">
        <f t="shared" si="92"/>
        <v>47.570399999999999</v>
      </c>
      <c r="E3006">
        <f t="shared" si="93"/>
        <v>5999.9414039999956</v>
      </c>
    </row>
    <row r="3007" spans="1:5">
      <c r="A3007" s="164">
        <v>30312</v>
      </c>
      <c r="B3007" s="164" t="s">
        <v>1547</v>
      </c>
      <c r="C3007" s="164" t="s">
        <v>769</v>
      </c>
      <c r="D3007">
        <f t="shared" si="92"/>
        <v>14.809200000000001</v>
      </c>
      <c r="E3007">
        <f t="shared" si="93"/>
        <v>5999.9414039999956</v>
      </c>
    </row>
    <row r="3008" spans="1:5">
      <c r="A3008" s="164">
        <v>30312</v>
      </c>
      <c r="B3008" s="164" t="s">
        <v>1547</v>
      </c>
      <c r="C3008" s="164" t="s">
        <v>770</v>
      </c>
      <c r="D3008">
        <f t="shared" si="92"/>
        <v>24.070799999999998</v>
      </c>
      <c r="E3008">
        <f t="shared" si="93"/>
        <v>5999.9414039999956</v>
      </c>
    </row>
    <row r="3009" spans="1:5">
      <c r="A3009" s="164">
        <v>30312</v>
      </c>
      <c r="B3009" s="164" t="s">
        <v>1547</v>
      </c>
      <c r="C3009" s="164" t="s">
        <v>771</v>
      </c>
      <c r="D3009">
        <f t="shared" si="92"/>
        <v>129.19200000000001</v>
      </c>
      <c r="E3009">
        <f t="shared" si="93"/>
        <v>5999.9414039999956</v>
      </c>
    </row>
    <row r="3010" spans="1:5">
      <c r="A3010" s="164">
        <v>30312</v>
      </c>
      <c r="B3010" s="164" t="s">
        <v>1547</v>
      </c>
      <c r="C3010" s="164" t="s">
        <v>772</v>
      </c>
      <c r="D3010">
        <f t="shared" si="92"/>
        <v>14.464</v>
      </c>
      <c r="E3010">
        <f t="shared" si="93"/>
        <v>5999.9414039999956</v>
      </c>
    </row>
    <row r="3011" spans="1:5">
      <c r="A3011" s="164">
        <v>30312</v>
      </c>
      <c r="B3011" s="164" t="s">
        <v>1547</v>
      </c>
      <c r="C3011" s="164" t="s">
        <v>773</v>
      </c>
      <c r="D3011">
        <f t="shared" si="92"/>
        <v>32.0976</v>
      </c>
      <c r="E3011">
        <f t="shared" si="93"/>
        <v>5999.9414039999956</v>
      </c>
    </row>
    <row r="3012" spans="1:5">
      <c r="A3012" s="164">
        <v>30312</v>
      </c>
      <c r="B3012" s="164" t="s">
        <v>1547</v>
      </c>
      <c r="C3012" s="164" t="s">
        <v>774</v>
      </c>
      <c r="D3012">
        <f t="shared" si="92"/>
        <v>30.2896</v>
      </c>
      <c r="E3012">
        <f t="shared" si="93"/>
        <v>5999.9414039999956</v>
      </c>
    </row>
    <row r="3013" spans="1:5">
      <c r="A3013" s="164">
        <v>30312</v>
      </c>
      <c r="B3013" s="164" t="s">
        <v>1547</v>
      </c>
      <c r="C3013" s="164" t="s">
        <v>775</v>
      </c>
      <c r="D3013">
        <f t="shared" si="92"/>
        <v>17.9864</v>
      </c>
      <c r="E3013">
        <f t="shared" si="93"/>
        <v>5999.9414039999956</v>
      </c>
    </row>
    <row r="3014" spans="1:5">
      <c r="A3014" s="164">
        <v>30312</v>
      </c>
      <c r="B3014" s="164" t="s">
        <v>1547</v>
      </c>
      <c r="C3014" s="164" t="s">
        <v>776</v>
      </c>
      <c r="D3014">
        <f t="shared" ref="D3014:D3077" si="94">C3014/10000</f>
        <v>8.1251999999999995</v>
      </c>
      <c r="E3014">
        <f t="shared" ref="E3014:E3077" si="95">SUMIF(A:A,A3014,D:D)</f>
        <v>5999.9414039999956</v>
      </c>
    </row>
    <row r="3015" spans="1:5">
      <c r="A3015" s="164">
        <v>30312</v>
      </c>
      <c r="B3015" s="164" t="s">
        <v>1547</v>
      </c>
      <c r="C3015" s="164" t="s">
        <v>777</v>
      </c>
      <c r="D3015">
        <f t="shared" si="94"/>
        <v>1.7412000000000001</v>
      </c>
      <c r="E3015">
        <f t="shared" si="95"/>
        <v>5999.9414039999956</v>
      </c>
    </row>
    <row r="3016" spans="1:5">
      <c r="A3016" s="164">
        <v>30312</v>
      </c>
      <c r="B3016" s="164" t="s">
        <v>1547</v>
      </c>
      <c r="C3016" s="164" t="s">
        <v>778</v>
      </c>
      <c r="D3016">
        <f t="shared" si="94"/>
        <v>21.598800000000001</v>
      </c>
      <c r="E3016">
        <f t="shared" si="95"/>
        <v>5999.9414039999956</v>
      </c>
    </row>
    <row r="3017" spans="1:5">
      <c r="A3017" s="164">
        <v>30312</v>
      </c>
      <c r="B3017" s="164" t="s">
        <v>1547</v>
      </c>
      <c r="C3017" s="164" t="s">
        <v>779</v>
      </c>
      <c r="D3017">
        <f t="shared" si="94"/>
        <v>24.555599999999998</v>
      </c>
      <c r="E3017">
        <f t="shared" si="95"/>
        <v>5999.9414039999956</v>
      </c>
    </row>
    <row r="3018" spans="1:5">
      <c r="A3018" s="164">
        <v>30312</v>
      </c>
      <c r="B3018" s="164" t="s">
        <v>1547</v>
      </c>
      <c r="C3018" s="164" t="s">
        <v>780</v>
      </c>
      <c r="D3018">
        <f t="shared" si="94"/>
        <v>12.934799999999999</v>
      </c>
      <c r="E3018">
        <f t="shared" si="95"/>
        <v>5999.9414039999956</v>
      </c>
    </row>
    <row r="3019" spans="1:5">
      <c r="A3019" s="164">
        <v>30312</v>
      </c>
      <c r="B3019" s="164" t="s">
        <v>1547</v>
      </c>
      <c r="C3019" s="164" t="s">
        <v>151</v>
      </c>
      <c r="D3019">
        <f t="shared" si="94"/>
        <v>3.12</v>
      </c>
      <c r="E3019">
        <f t="shared" si="95"/>
        <v>5999.9414039999956</v>
      </c>
    </row>
    <row r="3020" spans="1:5">
      <c r="A3020" s="164">
        <v>30312</v>
      </c>
      <c r="B3020" s="164" t="s">
        <v>1547</v>
      </c>
      <c r="C3020" s="164" t="s">
        <v>781</v>
      </c>
      <c r="D3020">
        <f t="shared" si="94"/>
        <v>8.6088000000000005</v>
      </c>
      <c r="E3020">
        <f t="shared" si="95"/>
        <v>5999.9414039999956</v>
      </c>
    </row>
    <row r="3021" spans="1:5">
      <c r="A3021" s="164">
        <v>30312</v>
      </c>
      <c r="B3021" s="164" t="s">
        <v>1547</v>
      </c>
      <c r="C3021" s="164" t="s">
        <v>782</v>
      </c>
      <c r="D3021">
        <f t="shared" si="94"/>
        <v>60.018000000000001</v>
      </c>
      <c r="E3021">
        <f t="shared" si="95"/>
        <v>5999.9414039999956</v>
      </c>
    </row>
    <row r="3022" spans="1:5">
      <c r="A3022" s="164">
        <v>30312</v>
      </c>
      <c r="B3022" s="164" t="s">
        <v>1547</v>
      </c>
      <c r="C3022" s="164" t="s">
        <v>783</v>
      </c>
      <c r="D3022">
        <f t="shared" si="94"/>
        <v>271.90440000000001</v>
      </c>
      <c r="E3022">
        <f t="shared" si="95"/>
        <v>5999.9414039999956</v>
      </c>
    </row>
    <row r="3023" spans="1:5">
      <c r="A3023" s="164">
        <v>30312</v>
      </c>
      <c r="B3023" s="164" t="s">
        <v>1547</v>
      </c>
      <c r="C3023" s="164" t="s">
        <v>784</v>
      </c>
      <c r="D3023">
        <f t="shared" si="94"/>
        <v>50.599864000000004</v>
      </c>
      <c r="E3023">
        <f t="shared" si="95"/>
        <v>5999.9414039999956</v>
      </c>
    </row>
    <row r="3024" spans="1:5">
      <c r="A3024" s="164">
        <v>30312</v>
      </c>
      <c r="B3024" s="164" t="s">
        <v>1547</v>
      </c>
      <c r="C3024" s="164" t="s">
        <v>785</v>
      </c>
      <c r="D3024">
        <f t="shared" si="94"/>
        <v>3.4512</v>
      </c>
      <c r="E3024">
        <f t="shared" si="95"/>
        <v>5999.9414039999956</v>
      </c>
    </row>
    <row r="3025" spans="1:5">
      <c r="A3025" s="164">
        <v>30312</v>
      </c>
      <c r="B3025" s="164" t="s">
        <v>1547</v>
      </c>
      <c r="C3025" s="164" t="s">
        <v>786</v>
      </c>
      <c r="D3025">
        <f t="shared" si="94"/>
        <v>33.8748</v>
      </c>
      <c r="E3025">
        <f t="shared" si="95"/>
        <v>5999.9414039999956</v>
      </c>
    </row>
    <row r="3026" spans="1:5">
      <c r="A3026" s="164">
        <v>30312</v>
      </c>
      <c r="B3026" s="164" t="s">
        <v>1547</v>
      </c>
      <c r="C3026" s="164" t="s">
        <v>787</v>
      </c>
      <c r="D3026">
        <f t="shared" si="94"/>
        <v>55.506</v>
      </c>
      <c r="E3026">
        <f t="shared" si="95"/>
        <v>5999.9414039999956</v>
      </c>
    </row>
    <row r="3027" spans="1:5">
      <c r="A3027" s="164">
        <v>30312</v>
      </c>
      <c r="B3027" s="164" t="s">
        <v>1547</v>
      </c>
      <c r="C3027" s="164" t="s">
        <v>788</v>
      </c>
      <c r="D3027">
        <f t="shared" si="94"/>
        <v>29.608799999999999</v>
      </c>
      <c r="E3027">
        <f t="shared" si="95"/>
        <v>5999.9414039999956</v>
      </c>
    </row>
    <row r="3028" spans="1:5">
      <c r="A3028" s="164">
        <v>30312</v>
      </c>
      <c r="B3028" s="164" t="s">
        <v>1547</v>
      </c>
      <c r="C3028" s="164" t="s">
        <v>789</v>
      </c>
      <c r="D3028">
        <f t="shared" si="94"/>
        <v>2.004</v>
      </c>
      <c r="E3028">
        <f t="shared" si="95"/>
        <v>5999.9414039999956</v>
      </c>
    </row>
    <row r="3029" spans="1:5">
      <c r="A3029" s="164">
        <v>30312</v>
      </c>
      <c r="B3029" s="164" t="s">
        <v>1547</v>
      </c>
      <c r="C3029" s="164" t="s">
        <v>790</v>
      </c>
      <c r="D3029">
        <f t="shared" si="94"/>
        <v>86.074200000000005</v>
      </c>
      <c r="E3029">
        <f t="shared" si="95"/>
        <v>5999.9414039999956</v>
      </c>
    </row>
    <row r="3030" spans="1:5">
      <c r="A3030" s="164">
        <v>30312</v>
      </c>
      <c r="B3030" s="164" t="s">
        <v>1547</v>
      </c>
      <c r="C3030" s="164" t="s">
        <v>791</v>
      </c>
      <c r="D3030">
        <f t="shared" si="94"/>
        <v>76.162800000000004</v>
      </c>
      <c r="E3030">
        <f t="shared" si="95"/>
        <v>5999.9414039999956</v>
      </c>
    </row>
    <row r="3031" spans="1:5">
      <c r="A3031" s="164">
        <v>30313</v>
      </c>
      <c r="B3031" s="164" t="s">
        <v>1548</v>
      </c>
      <c r="C3031" s="164" t="s">
        <v>792</v>
      </c>
      <c r="D3031">
        <f t="shared" si="94"/>
        <v>17.331600000000002</v>
      </c>
      <c r="E3031">
        <f t="shared" si="95"/>
        <v>5560.1725920000017</v>
      </c>
    </row>
    <row r="3032" spans="1:5">
      <c r="A3032" s="164">
        <v>30313</v>
      </c>
      <c r="B3032" s="164" t="s">
        <v>1548</v>
      </c>
      <c r="C3032" s="164" t="s">
        <v>793</v>
      </c>
      <c r="D3032">
        <f t="shared" si="94"/>
        <v>1.988</v>
      </c>
      <c r="E3032">
        <f t="shared" si="95"/>
        <v>5560.1725920000017</v>
      </c>
    </row>
    <row r="3033" spans="1:5">
      <c r="A3033" s="164">
        <v>30313</v>
      </c>
      <c r="B3033" s="164" t="s">
        <v>1548</v>
      </c>
      <c r="C3033" s="164" t="s">
        <v>794</v>
      </c>
      <c r="D3033">
        <f t="shared" si="94"/>
        <v>23.251899999999999</v>
      </c>
      <c r="E3033">
        <f t="shared" si="95"/>
        <v>5560.1725920000017</v>
      </c>
    </row>
    <row r="3034" spans="1:5">
      <c r="A3034" s="164">
        <v>30313</v>
      </c>
      <c r="B3034" s="164" t="s">
        <v>1548</v>
      </c>
      <c r="C3034" s="164" t="s">
        <v>795</v>
      </c>
      <c r="D3034">
        <f t="shared" si="94"/>
        <v>6.1139999999999999</v>
      </c>
      <c r="E3034">
        <f t="shared" si="95"/>
        <v>5560.1725920000017</v>
      </c>
    </row>
    <row r="3035" spans="1:5">
      <c r="A3035" s="164">
        <v>30313</v>
      </c>
      <c r="B3035" s="164" t="s">
        <v>1548</v>
      </c>
      <c r="C3035" s="164" t="s">
        <v>796</v>
      </c>
      <c r="D3035">
        <f t="shared" si="94"/>
        <v>16.5214</v>
      </c>
      <c r="E3035">
        <f t="shared" si="95"/>
        <v>5560.1725920000017</v>
      </c>
    </row>
    <row r="3036" spans="1:5">
      <c r="A3036" s="164">
        <v>30313</v>
      </c>
      <c r="B3036" s="164" t="s">
        <v>1548</v>
      </c>
      <c r="C3036" s="164" t="s">
        <v>797</v>
      </c>
      <c r="D3036">
        <f t="shared" si="94"/>
        <v>7.3727999999999998</v>
      </c>
      <c r="E3036">
        <f t="shared" si="95"/>
        <v>5560.1725920000017</v>
      </c>
    </row>
    <row r="3037" spans="1:5">
      <c r="A3037" s="164">
        <v>30313</v>
      </c>
      <c r="B3037" s="164" t="s">
        <v>1548</v>
      </c>
      <c r="C3037" s="164" t="s">
        <v>798</v>
      </c>
      <c r="D3037">
        <f t="shared" si="94"/>
        <v>6.1692</v>
      </c>
      <c r="E3037">
        <f t="shared" si="95"/>
        <v>5560.1725920000017</v>
      </c>
    </row>
    <row r="3038" spans="1:5">
      <c r="A3038" s="164">
        <v>30313</v>
      </c>
      <c r="B3038" s="164" t="s">
        <v>1548</v>
      </c>
      <c r="C3038" s="164" t="s">
        <v>799</v>
      </c>
      <c r="D3038">
        <f t="shared" si="94"/>
        <v>13.5024</v>
      </c>
      <c r="E3038">
        <f t="shared" si="95"/>
        <v>5560.1725920000017</v>
      </c>
    </row>
    <row r="3039" spans="1:5">
      <c r="A3039" s="164">
        <v>30313</v>
      </c>
      <c r="B3039" s="164" t="s">
        <v>1548</v>
      </c>
      <c r="C3039" s="164" t="s">
        <v>800</v>
      </c>
      <c r="D3039">
        <f t="shared" si="94"/>
        <v>4.3704000000000001</v>
      </c>
      <c r="E3039">
        <f t="shared" si="95"/>
        <v>5560.1725920000017</v>
      </c>
    </row>
    <row r="3040" spans="1:5">
      <c r="A3040" s="164">
        <v>30313</v>
      </c>
      <c r="B3040" s="164" t="s">
        <v>1548</v>
      </c>
      <c r="C3040" s="164" t="s">
        <v>801</v>
      </c>
      <c r="D3040">
        <f t="shared" si="94"/>
        <v>5.1539999999999999</v>
      </c>
      <c r="E3040">
        <f t="shared" si="95"/>
        <v>5560.1725920000017</v>
      </c>
    </row>
    <row r="3041" spans="1:5">
      <c r="A3041" s="164">
        <v>30313</v>
      </c>
      <c r="B3041" s="164" t="s">
        <v>1548</v>
      </c>
      <c r="C3041" s="164" t="s">
        <v>802</v>
      </c>
      <c r="D3041">
        <f t="shared" si="94"/>
        <v>91.242000000000004</v>
      </c>
      <c r="E3041">
        <f t="shared" si="95"/>
        <v>5560.1725920000017</v>
      </c>
    </row>
    <row r="3042" spans="1:5">
      <c r="A3042" s="164">
        <v>30313</v>
      </c>
      <c r="B3042" s="164" t="s">
        <v>1548</v>
      </c>
      <c r="C3042" s="164" t="s">
        <v>803</v>
      </c>
      <c r="D3042">
        <f t="shared" si="94"/>
        <v>56.816400000000002</v>
      </c>
      <c r="E3042">
        <f t="shared" si="95"/>
        <v>5560.1725920000017</v>
      </c>
    </row>
    <row r="3043" spans="1:5">
      <c r="A3043" s="164">
        <v>30313</v>
      </c>
      <c r="B3043" s="164" t="s">
        <v>1548</v>
      </c>
      <c r="C3043" s="164" t="s">
        <v>804</v>
      </c>
      <c r="D3043">
        <f t="shared" si="94"/>
        <v>27.285599999999999</v>
      </c>
      <c r="E3043">
        <f t="shared" si="95"/>
        <v>5560.1725920000017</v>
      </c>
    </row>
    <row r="3044" spans="1:5">
      <c r="A3044" s="164">
        <v>30313</v>
      </c>
      <c r="B3044" s="164" t="s">
        <v>1548</v>
      </c>
      <c r="C3044" s="164" t="s">
        <v>805</v>
      </c>
      <c r="D3044">
        <f t="shared" si="94"/>
        <v>22.215599999999998</v>
      </c>
      <c r="E3044">
        <f t="shared" si="95"/>
        <v>5560.1725920000017</v>
      </c>
    </row>
    <row r="3045" spans="1:5">
      <c r="A3045" s="164">
        <v>30313</v>
      </c>
      <c r="B3045" s="164" t="s">
        <v>1548</v>
      </c>
      <c r="C3045" s="164" t="s">
        <v>806</v>
      </c>
      <c r="D3045">
        <f t="shared" si="94"/>
        <v>44.421999999999997</v>
      </c>
      <c r="E3045">
        <f t="shared" si="95"/>
        <v>5560.1725920000017</v>
      </c>
    </row>
    <row r="3046" spans="1:5">
      <c r="A3046" s="164">
        <v>30313</v>
      </c>
      <c r="B3046" s="164" t="s">
        <v>1548</v>
      </c>
      <c r="C3046" s="164" t="s">
        <v>807</v>
      </c>
      <c r="D3046">
        <f t="shared" si="94"/>
        <v>145.9212</v>
      </c>
      <c r="E3046">
        <f t="shared" si="95"/>
        <v>5560.1725920000017</v>
      </c>
    </row>
    <row r="3047" spans="1:5">
      <c r="A3047" s="164">
        <v>30313</v>
      </c>
      <c r="B3047" s="164" t="s">
        <v>1548</v>
      </c>
      <c r="C3047" s="164" t="s">
        <v>808</v>
      </c>
      <c r="D3047">
        <f t="shared" si="94"/>
        <v>17.2393</v>
      </c>
      <c r="E3047">
        <f t="shared" si="95"/>
        <v>5560.1725920000017</v>
      </c>
    </row>
    <row r="3048" spans="1:5">
      <c r="A3048" s="164">
        <v>30313</v>
      </c>
      <c r="B3048" s="164" t="s">
        <v>1548</v>
      </c>
      <c r="C3048" s="164" t="s">
        <v>809</v>
      </c>
      <c r="D3048">
        <f t="shared" si="94"/>
        <v>18.294</v>
      </c>
      <c r="E3048">
        <f t="shared" si="95"/>
        <v>5560.1725920000017</v>
      </c>
    </row>
    <row r="3049" spans="1:5">
      <c r="A3049" s="164">
        <v>30313</v>
      </c>
      <c r="B3049" s="164" t="s">
        <v>1548</v>
      </c>
      <c r="C3049" s="164" t="s">
        <v>810</v>
      </c>
      <c r="D3049">
        <f t="shared" si="94"/>
        <v>12.009600000000001</v>
      </c>
      <c r="E3049">
        <f t="shared" si="95"/>
        <v>5560.1725920000017</v>
      </c>
    </row>
    <row r="3050" spans="1:5">
      <c r="A3050" s="164">
        <v>30313</v>
      </c>
      <c r="B3050" s="164" t="s">
        <v>1548</v>
      </c>
      <c r="C3050" s="164" t="s">
        <v>811</v>
      </c>
      <c r="D3050">
        <f t="shared" si="94"/>
        <v>6.2213000000000003</v>
      </c>
      <c r="E3050">
        <f t="shared" si="95"/>
        <v>5560.1725920000017</v>
      </c>
    </row>
    <row r="3051" spans="1:5">
      <c r="A3051" s="164">
        <v>30313</v>
      </c>
      <c r="B3051" s="164" t="s">
        <v>1548</v>
      </c>
      <c r="C3051" s="164" t="s">
        <v>812</v>
      </c>
      <c r="D3051">
        <f t="shared" si="94"/>
        <v>1.42516</v>
      </c>
      <c r="E3051">
        <f t="shared" si="95"/>
        <v>5560.1725920000017</v>
      </c>
    </row>
    <row r="3052" spans="1:5">
      <c r="A3052" s="164">
        <v>30313</v>
      </c>
      <c r="B3052" s="164" t="s">
        <v>1548</v>
      </c>
      <c r="C3052" s="164" t="s">
        <v>813</v>
      </c>
      <c r="D3052">
        <f t="shared" si="94"/>
        <v>2.1147</v>
      </c>
      <c r="E3052">
        <f t="shared" si="95"/>
        <v>5560.1725920000017</v>
      </c>
    </row>
    <row r="3053" spans="1:5">
      <c r="A3053" s="164">
        <v>30313</v>
      </c>
      <c r="B3053" s="164" t="s">
        <v>1548</v>
      </c>
      <c r="C3053" s="164" t="s">
        <v>814</v>
      </c>
      <c r="D3053">
        <f t="shared" si="94"/>
        <v>8.4697399999999998</v>
      </c>
      <c r="E3053">
        <f t="shared" si="95"/>
        <v>5560.1725920000017</v>
      </c>
    </row>
    <row r="3054" spans="1:5">
      <c r="A3054" s="164">
        <v>30313</v>
      </c>
      <c r="B3054" s="164" t="s">
        <v>1548</v>
      </c>
      <c r="C3054" s="164" t="s">
        <v>815</v>
      </c>
      <c r="D3054">
        <f t="shared" si="94"/>
        <v>14.3352</v>
      </c>
      <c r="E3054">
        <f t="shared" si="95"/>
        <v>5560.1725920000017</v>
      </c>
    </row>
    <row r="3055" spans="1:5">
      <c r="A3055" s="164">
        <v>30313</v>
      </c>
      <c r="B3055" s="164" t="s">
        <v>1548</v>
      </c>
      <c r="C3055" s="164" t="s">
        <v>816</v>
      </c>
      <c r="D3055">
        <f t="shared" si="94"/>
        <v>30.0168</v>
      </c>
      <c r="E3055">
        <f t="shared" si="95"/>
        <v>5560.1725920000017</v>
      </c>
    </row>
    <row r="3056" spans="1:5">
      <c r="A3056" s="164">
        <v>30313</v>
      </c>
      <c r="B3056" s="164" t="s">
        <v>1548</v>
      </c>
      <c r="C3056" s="164" t="s">
        <v>817</v>
      </c>
      <c r="D3056">
        <f t="shared" si="94"/>
        <v>1.4251</v>
      </c>
      <c r="E3056">
        <f t="shared" si="95"/>
        <v>5560.1725920000017</v>
      </c>
    </row>
    <row r="3057" spans="1:5">
      <c r="A3057" s="164">
        <v>30313</v>
      </c>
      <c r="B3057" s="164" t="s">
        <v>1548</v>
      </c>
      <c r="C3057" s="164" t="s">
        <v>818</v>
      </c>
      <c r="D3057">
        <f t="shared" si="94"/>
        <v>1.6008</v>
      </c>
      <c r="E3057">
        <f t="shared" si="95"/>
        <v>5560.1725920000017</v>
      </c>
    </row>
    <row r="3058" spans="1:5">
      <c r="A3058" s="164">
        <v>30313</v>
      </c>
      <c r="B3058" s="164" t="s">
        <v>1548</v>
      </c>
      <c r="C3058" s="164" t="s">
        <v>819</v>
      </c>
      <c r="D3058">
        <f t="shared" si="94"/>
        <v>5.5860000000000003</v>
      </c>
      <c r="E3058">
        <f t="shared" si="95"/>
        <v>5560.1725920000017</v>
      </c>
    </row>
    <row r="3059" spans="1:5">
      <c r="A3059" s="164">
        <v>30313</v>
      </c>
      <c r="B3059" s="164" t="s">
        <v>1548</v>
      </c>
      <c r="C3059" s="164" t="s">
        <v>820</v>
      </c>
      <c r="D3059">
        <f t="shared" si="94"/>
        <v>3.4392</v>
      </c>
      <c r="E3059">
        <f t="shared" si="95"/>
        <v>5560.1725920000017</v>
      </c>
    </row>
    <row r="3060" spans="1:5">
      <c r="A3060" s="164">
        <v>30313</v>
      </c>
      <c r="B3060" s="164" t="s">
        <v>1548</v>
      </c>
      <c r="C3060" s="164" t="s">
        <v>821</v>
      </c>
      <c r="D3060">
        <f t="shared" si="94"/>
        <v>3.4872000000000001</v>
      </c>
      <c r="E3060">
        <f t="shared" si="95"/>
        <v>5560.1725920000017</v>
      </c>
    </row>
    <row r="3061" spans="1:5">
      <c r="A3061" s="164">
        <v>30313</v>
      </c>
      <c r="B3061" s="164" t="s">
        <v>1548</v>
      </c>
      <c r="C3061" s="164" t="s">
        <v>822</v>
      </c>
      <c r="D3061">
        <f t="shared" si="94"/>
        <v>91.004000000000005</v>
      </c>
      <c r="E3061">
        <f t="shared" si="95"/>
        <v>5560.1725920000017</v>
      </c>
    </row>
    <row r="3062" spans="1:5">
      <c r="A3062" s="164">
        <v>30313</v>
      </c>
      <c r="B3062" s="164" t="s">
        <v>1548</v>
      </c>
      <c r="C3062" s="164" t="s">
        <v>823</v>
      </c>
      <c r="D3062">
        <f t="shared" si="94"/>
        <v>4.9413999999999998</v>
      </c>
      <c r="E3062">
        <f t="shared" si="95"/>
        <v>5560.1725920000017</v>
      </c>
    </row>
    <row r="3063" spans="1:5">
      <c r="A3063" s="164">
        <v>30313</v>
      </c>
      <c r="B3063" s="164" t="s">
        <v>1548</v>
      </c>
      <c r="C3063" s="164" t="s">
        <v>824</v>
      </c>
      <c r="D3063">
        <f t="shared" si="94"/>
        <v>3.0636000000000001</v>
      </c>
      <c r="E3063">
        <f t="shared" si="95"/>
        <v>5560.1725920000017</v>
      </c>
    </row>
    <row r="3064" spans="1:5">
      <c r="A3064" s="164">
        <v>30313</v>
      </c>
      <c r="B3064" s="164" t="s">
        <v>1548</v>
      </c>
      <c r="C3064" s="164" t="s">
        <v>825</v>
      </c>
      <c r="D3064">
        <f t="shared" si="94"/>
        <v>10.285299999999999</v>
      </c>
      <c r="E3064">
        <f t="shared" si="95"/>
        <v>5560.1725920000017</v>
      </c>
    </row>
    <row r="3065" spans="1:5">
      <c r="A3065" s="164">
        <v>30313</v>
      </c>
      <c r="B3065" s="164" t="s">
        <v>1548</v>
      </c>
      <c r="C3065" s="164" t="s">
        <v>826</v>
      </c>
      <c r="D3065">
        <f t="shared" si="94"/>
        <v>44.735500000000002</v>
      </c>
      <c r="E3065">
        <f t="shared" si="95"/>
        <v>5560.1725920000017</v>
      </c>
    </row>
    <row r="3066" spans="1:5">
      <c r="A3066" s="164">
        <v>30313</v>
      </c>
      <c r="B3066" s="164" t="s">
        <v>1548</v>
      </c>
      <c r="C3066" s="164" t="s">
        <v>827</v>
      </c>
      <c r="D3066">
        <f t="shared" si="94"/>
        <v>28.357199999999999</v>
      </c>
      <c r="E3066">
        <f t="shared" si="95"/>
        <v>5560.1725920000017</v>
      </c>
    </row>
    <row r="3067" spans="1:5">
      <c r="A3067" s="164">
        <v>30313</v>
      </c>
      <c r="B3067" s="164" t="s">
        <v>1548</v>
      </c>
      <c r="C3067" s="164" t="s">
        <v>828</v>
      </c>
      <c r="D3067">
        <f t="shared" si="94"/>
        <v>13.8132</v>
      </c>
      <c r="E3067">
        <f t="shared" si="95"/>
        <v>5560.1725920000017</v>
      </c>
    </row>
    <row r="3068" spans="1:5">
      <c r="A3068" s="164">
        <v>30313</v>
      </c>
      <c r="B3068" s="164" t="s">
        <v>1548</v>
      </c>
      <c r="C3068" s="164" t="s">
        <v>829</v>
      </c>
      <c r="D3068">
        <f t="shared" si="94"/>
        <v>73.279200000000003</v>
      </c>
      <c r="E3068">
        <f t="shared" si="95"/>
        <v>5560.1725920000017</v>
      </c>
    </row>
    <row r="3069" spans="1:5">
      <c r="A3069" s="164">
        <v>30313</v>
      </c>
      <c r="B3069" s="164" t="s">
        <v>1548</v>
      </c>
      <c r="C3069" s="164" t="s">
        <v>830</v>
      </c>
      <c r="D3069">
        <f t="shared" si="94"/>
        <v>110.3456</v>
      </c>
      <c r="E3069">
        <f t="shared" si="95"/>
        <v>5560.1725920000017</v>
      </c>
    </row>
    <row r="3070" spans="1:5">
      <c r="A3070" s="164">
        <v>30313</v>
      </c>
      <c r="B3070" s="164" t="s">
        <v>1548</v>
      </c>
      <c r="C3070" s="164" t="s">
        <v>831</v>
      </c>
      <c r="D3070">
        <f t="shared" si="94"/>
        <v>56.55</v>
      </c>
      <c r="E3070">
        <f t="shared" si="95"/>
        <v>5560.1725920000017</v>
      </c>
    </row>
    <row r="3071" spans="1:5">
      <c r="A3071" s="164">
        <v>30313</v>
      </c>
      <c r="B3071" s="164" t="s">
        <v>1548</v>
      </c>
      <c r="C3071" s="164" t="s">
        <v>832</v>
      </c>
      <c r="D3071">
        <f t="shared" si="94"/>
        <v>43.185600000000001</v>
      </c>
      <c r="E3071">
        <f t="shared" si="95"/>
        <v>5560.1725920000017</v>
      </c>
    </row>
    <row r="3072" spans="1:5">
      <c r="A3072" s="164">
        <v>30313</v>
      </c>
      <c r="B3072" s="164" t="s">
        <v>1548</v>
      </c>
      <c r="C3072" s="164" t="s">
        <v>833</v>
      </c>
      <c r="D3072">
        <f t="shared" si="94"/>
        <v>16.785799999999998</v>
      </c>
      <c r="E3072">
        <f t="shared" si="95"/>
        <v>5560.1725920000017</v>
      </c>
    </row>
    <row r="3073" spans="1:5">
      <c r="A3073" s="164">
        <v>30313</v>
      </c>
      <c r="B3073" s="164" t="s">
        <v>1548</v>
      </c>
      <c r="C3073" s="164" t="s">
        <v>1909</v>
      </c>
      <c r="D3073">
        <f t="shared" si="94"/>
        <v>0</v>
      </c>
      <c r="E3073">
        <f t="shared" si="95"/>
        <v>5560.1725920000017</v>
      </c>
    </row>
    <row r="3074" spans="1:5">
      <c r="A3074" s="164">
        <v>30313</v>
      </c>
      <c r="B3074" s="164" t="s">
        <v>1548</v>
      </c>
      <c r="C3074" s="164" t="s">
        <v>834</v>
      </c>
      <c r="D3074">
        <f t="shared" si="94"/>
        <v>23.1768</v>
      </c>
      <c r="E3074">
        <f t="shared" si="95"/>
        <v>5560.1725920000017</v>
      </c>
    </row>
    <row r="3075" spans="1:5">
      <c r="A3075" s="164">
        <v>30313</v>
      </c>
      <c r="B3075" s="164" t="s">
        <v>1548</v>
      </c>
      <c r="C3075" s="164" t="s">
        <v>835</v>
      </c>
      <c r="D3075">
        <f t="shared" si="94"/>
        <v>2.8344</v>
      </c>
      <c r="E3075">
        <f t="shared" si="95"/>
        <v>5560.1725920000017</v>
      </c>
    </row>
    <row r="3076" spans="1:5">
      <c r="A3076" s="164">
        <v>30313</v>
      </c>
      <c r="B3076" s="164" t="s">
        <v>1548</v>
      </c>
      <c r="C3076" s="164" t="s">
        <v>836</v>
      </c>
      <c r="D3076">
        <f t="shared" si="94"/>
        <v>8.3974200000000003</v>
      </c>
      <c r="E3076">
        <f t="shared" si="95"/>
        <v>5560.1725920000017</v>
      </c>
    </row>
    <row r="3077" spans="1:5">
      <c r="A3077" s="164">
        <v>30313</v>
      </c>
      <c r="B3077" s="164" t="s">
        <v>1548</v>
      </c>
      <c r="C3077" s="164" t="s">
        <v>837</v>
      </c>
      <c r="D3077">
        <f t="shared" si="94"/>
        <v>1.2173</v>
      </c>
      <c r="E3077">
        <f t="shared" si="95"/>
        <v>5560.1725920000017</v>
      </c>
    </row>
    <row r="3078" spans="1:5">
      <c r="A3078" s="164">
        <v>30313</v>
      </c>
      <c r="B3078" s="164" t="s">
        <v>1548</v>
      </c>
      <c r="C3078" s="164" t="s">
        <v>838</v>
      </c>
      <c r="D3078">
        <f t="shared" ref="D3078:D3141" si="96">C3078/10000</f>
        <v>2.6040000000000001</v>
      </c>
      <c r="E3078">
        <f t="shared" ref="E3078:E3141" si="97">SUMIF(A:A,A3078,D:D)</f>
        <v>5560.1725920000017</v>
      </c>
    </row>
    <row r="3079" spans="1:5">
      <c r="A3079" s="164">
        <v>30313</v>
      </c>
      <c r="B3079" s="164" t="s">
        <v>1548</v>
      </c>
      <c r="C3079" s="164" t="s">
        <v>839</v>
      </c>
      <c r="D3079">
        <f t="shared" si="96"/>
        <v>22.404</v>
      </c>
      <c r="E3079">
        <f t="shared" si="97"/>
        <v>5560.1725920000017</v>
      </c>
    </row>
    <row r="3080" spans="1:5">
      <c r="A3080" s="164">
        <v>30313</v>
      </c>
      <c r="B3080" s="164" t="s">
        <v>1548</v>
      </c>
      <c r="C3080" s="164" t="s">
        <v>840</v>
      </c>
      <c r="D3080">
        <f t="shared" si="96"/>
        <v>93.447599999999994</v>
      </c>
      <c r="E3080">
        <f t="shared" si="97"/>
        <v>5560.1725920000017</v>
      </c>
    </row>
    <row r="3081" spans="1:5">
      <c r="A3081" s="164">
        <v>30313</v>
      </c>
      <c r="B3081" s="164" t="s">
        <v>1548</v>
      </c>
      <c r="C3081" s="164" t="s">
        <v>841</v>
      </c>
      <c r="D3081">
        <f t="shared" si="96"/>
        <v>29.296800000000001</v>
      </c>
      <c r="E3081">
        <f t="shared" si="97"/>
        <v>5560.1725920000017</v>
      </c>
    </row>
    <row r="3082" spans="1:5">
      <c r="A3082" s="164">
        <v>30313</v>
      </c>
      <c r="B3082" s="164" t="s">
        <v>1548</v>
      </c>
      <c r="C3082" s="164" t="s">
        <v>842</v>
      </c>
      <c r="D3082">
        <f t="shared" si="96"/>
        <v>21.120699999999999</v>
      </c>
      <c r="E3082">
        <f t="shared" si="97"/>
        <v>5560.1725920000017</v>
      </c>
    </row>
    <row r="3083" spans="1:5">
      <c r="A3083" s="164">
        <v>30313</v>
      </c>
      <c r="B3083" s="164" t="s">
        <v>1548</v>
      </c>
      <c r="C3083" s="164" t="s">
        <v>843</v>
      </c>
      <c r="D3083">
        <f t="shared" si="96"/>
        <v>220.559</v>
      </c>
      <c r="E3083">
        <f t="shared" si="97"/>
        <v>5560.1725920000017</v>
      </c>
    </row>
    <row r="3084" spans="1:5">
      <c r="A3084" s="164">
        <v>30313</v>
      </c>
      <c r="B3084" s="164" t="s">
        <v>1548</v>
      </c>
      <c r="C3084" s="164" t="s">
        <v>844</v>
      </c>
      <c r="D3084">
        <f t="shared" si="96"/>
        <v>21.529199999999999</v>
      </c>
      <c r="E3084">
        <f t="shared" si="97"/>
        <v>5560.1725920000017</v>
      </c>
    </row>
    <row r="3085" spans="1:5">
      <c r="A3085" s="164">
        <v>30313</v>
      </c>
      <c r="B3085" s="164" t="s">
        <v>1548</v>
      </c>
      <c r="C3085" s="164" t="s">
        <v>845</v>
      </c>
      <c r="D3085">
        <f t="shared" si="96"/>
        <v>13.1358</v>
      </c>
      <c r="E3085">
        <f t="shared" si="97"/>
        <v>5560.1725920000017</v>
      </c>
    </row>
    <row r="3086" spans="1:5">
      <c r="A3086" s="164">
        <v>30313</v>
      </c>
      <c r="B3086" s="164" t="s">
        <v>1548</v>
      </c>
      <c r="C3086" s="164" t="s">
        <v>846</v>
      </c>
      <c r="D3086">
        <f t="shared" si="96"/>
        <v>140.01480000000001</v>
      </c>
      <c r="E3086">
        <f t="shared" si="97"/>
        <v>5560.1725920000017</v>
      </c>
    </row>
    <row r="3087" spans="1:5">
      <c r="A3087" s="164">
        <v>30313</v>
      </c>
      <c r="B3087" s="164" t="s">
        <v>1548</v>
      </c>
      <c r="C3087" s="164" t="s">
        <v>847</v>
      </c>
      <c r="D3087">
        <f t="shared" si="96"/>
        <v>21.933599999999998</v>
      </c>
      <c r="E3087">
        <f t="shared" si="97"/>
        <v>5560.1725920000017</v>
      </c>
    </row>
    <row r="3088" spans="1:5">
      <c r="A3088" s="164">
        <v>30313</v>
      </c>
      <c r="B3088" s="164" t="s">
        <v>1548</v>
      </c>
      <c r="C3088" s="164" t="s">
        <v>848</v>
      </c>
      <c r="D3088">
        <f t="shared" si="96"/>
        <v>29.839200000000002</v>
      </c>
      <c r="E3088">
        <f t="shared" si="97"/>
        <v>5560.1725920000017</v>
      </c>
    </row>
    <row r="3089" spans="1:5">
      <c r="A3089" s="164">
        <v>30313</v>
      </c>
      <c r="B3089" s="164" t="s">
        <v>1548</v>
      </c>
      <c r="C3089" s="164" t="s">
        <v>849</v>
      </c>
      <c r="D3089">
        <f t="shared" si="96"/>
        <v>14.5085</v>
      </c>
      <c r="E3089">
        <f t="shared" si="97"/>
        <v>5560.1725920000017</v>
      </c>
    </row>
    <row r="3090" spans="1:5">
      <c r="A3090" s="164">
        <v>30313</v>
      </c>
      <c r="B3090" s="164" t="s">
        <v>1548</v>
      </c>
      <c r="C3090" s="164" t="s">
        <v>850</v>
      </c>
      <c r="D3090">
        <f t="shared" si="96"/>
        <v>2.3252999999999999</v>
      </c>
      <c r="E3090">
        <f t="shared" si="97"/>
        <v>5560.1725920000017</v>
      </c>
    </row>
    <row r="3091" spans="1:5">
      <c r="A3091" s="164">
        <v>30313</v>
      </c>
      <c r="B3091" s="164" t="s">
        <v>1548</v>
      </c>
      <c r="C3091" s="164" t="s">
        <v>851</v>
      </c>
      <c r="D3091">
        <f t="shared" si="96"/>
        <v>11.3307</v>
      </c>
      <c r="E3091">
        <f t="shared" si="97"/>
        <v>5560.1725920000017</v>
      </c>
    </row>
    <row r="3092" spans="1:5">
      <c r="A3092" s="164">
        <v>30313</v>
      </c>
      <c r="B3092" s="164" t="s">
        <v>1548</v>
      </c>
      <c r="C3092" s="164" t="s">
        <v>1909</v>
      </c>
      <c r="D3092">
        <f t="shared" si="96"/>
        <v>0</v>
      </c>
      <c r="E3092">
        <f t="shared" si="97"/>
        <v>5560.1725920000017</v>
      </c>
    </row>
    <row r="3093" spans="1:5">
      <c r="A3093" s="164">
        <v>30313</v>
      </c>
      <c r="B3093" s="164" t="s">
        <v>1548</v>
      </c>
      <c r="C3093" s="164" t="s">
        <v>852</v>
      </c>
      <c r="D3093">
        <f t="shared" si="96"/>
        <v>1.1347</v>
      </c>
      <c r="E3093">
        <f t="shared" si="97"/>
        <v>5560.1725920000017</v>
      </c>
    </row>
    <row r="3094" spans="1:5">
      <c r="A3094" s="164">
        <v>30313</v>
      </c>
      <c r="B3094" s="164" t="s">
        <v>1548</v>
      </c>
      <c r="C3094" s="164" t="s">
        <v>853</v>
      </c>
      <c r="D3094">
        <f t="shared" si="96"/>
        <v>10.917060000000001</v>
      </c>
      <c r="E3094">
        <f t="shared" si="97"/>
        <v>5560.1725920000017</v>
      </c>
    </row>
    <row r="3095" spans="1:5">
      <c r="A3095" s="164">
        <v>30313</v>
      </c>
      <c r="B3095" s="164" t="s">
        <v>1548</v>
      </c>
      <c r="C3095" s="164" t="s">
        <v>854</v>
      </c>
      <c r="D3095">
        <f t="shared" si="96"/>
        <v>31.723199999999999</v>
      </c>
      <c r="E3095">
        <f t="shared" si="97"/>
        <v>5560.1725920000017</v>
      </c>
    </row>
    <row r="3096" spans="1:5">
      <c r="A3096" s="164">
        <v>30313</v>
      </c>
      <c r="B3096" s="164" t="s">
        <v>1548</v>
      </c>
      <c r="C3096" s="164" t="s">
        <v>855</v>
      </c>
      <c r="D3096">
        <f t="shared" si="96"/>
        <v>32.6357</v>
      </c>
      <c r="E3096">
        <f t="shared" si="97"/>
        <v>5560.1725920000017</v>
      </c>
    </row>
    <row r="3097" spans="1:5">
      <c r="A3097" s="164">
        <v>30313</v>
      </c>
      <c r="B3097" s="164" t="s">
        <v>1548</v>
      </c>
      <c r="C3097" s="164" t="s">
        <v>856</v>
      </c>
      <c r="D3097">
        <f t="shared" si="96"/>
        <v>8.7933000000000003</v>
      </c>
      <c r="E3097">
        <f t="shared" si="97"/>
        <v>5560.1725920000017</v>
      </c>
    </row>
    <row r="3098" spans="1:5">
      <c r="A3098" s="164">
        <v>30313</v>
      </c>
      <c r="B3098" s="164" t="s">
        <v>1548</v>
      </c>
      <c r="C3098" s="164" t="s">
        <v>857</v>
      </c>
      <c r="D3098">
        <f t="shared" si="96"/>
        <v>18.218399999999999</v>
      </c>
      <c r="E3098">
        <f t="shared" si="97"/>
        <v>5560.1725920000017</v>
      </c>
    </row>
    <row r="3099" spans="1:5">
      <c r="A3099" s="164">
        <v>30313</v>
      </c>
      <c r="B3099" s="164" t="s">
        <v>1548</v>
      </c>
      <c r="C3099" s="164" t="s">
        <v>858</v>
      </c>
      <c r="D3099">
        <f t="shared" si="96"/>
        <v>5.3183999999999996</v>
      </c>
      <c r="E3099">
        <f t="shared" si="97"/>
        <v>5560.1725920000017</v>
      </c>
    </row>
    <row r="3100" spans="1:5">
      <c r="A3100" s="164">
        <v>30313</v>
      </c>
      <c r="B3100" s="164" t="s">
        <v>1548</v>
      </c>
      <c r="C3100" s="164" t="s">
        <v>859</v>
      </c>
      <c r="D3100">
        <f t="shared" si="96"/>
        <v>14.412000000000001</v>
      </c>
      <c r="E3100">
        <f t="shared" si="97"/>
        <v>5560.1725920000017</v>
      </c>
    </row>
    <row r="3101" spans="1:5">
      <c r="A3101" s="164">
        <v>30313</v>
      </c>
      <c r="B3101" s="164" t="s">
        <v>1548</v>
      </c>
      <c r="C3101" s="164" t="s">
        <v>860</v>
      </c>
      <c r="D3101">
        <f t="shared" si="96"/>
        <v>1.2407999999999999</v>
      </c>
      <c r="E3101">
        <f t="shared" si="97"/>
        <v>5560.1725920000017</v>
      </c>
    </row>
    <row r="3102" spans="1:5">
      <c r="A3102" s="164">
        <v>30313</v>
      </c>
      <c r="B3102" s="164" t="s">
        <v>1548</v>
      </c>
      <c r="C3102" s="164" t="s">
        <v>861</v>
      </c>
      <c r="D3102">
        <f t="shared" si="96"/>
        <v>2.9363999999999999</v>
      </c>
      <c r="E3102">
        <f t="shared" si="97"/>
        <v>5560.1725920000017</v>
      </c>
    </row>
    <row r="3103" spans="1:5">
      <c r="A3103" s="164">
        <v>30313</v>
      </c>
      <c r="B3103" s="164" t="s">
        <v>1548</v>
      </c>
      <c r="C3103" s="164" t="s">
        <v>862</v>
      </c>
      <c r="D3103">
        <f t="shared" si="96"/>
        <v>38.479599999999998</v>
      </c>
      <c r="E3103">
        <f t="shared" si="97"/>
        <v>5560.1725920000017</v>
      </c>
    </row>
    <row r="3104" spans="1:5">
      <c r="A3104" s="164">
        <v>30313</v>
      </c>
      <c r="B3104" s="164" t="s">
        <v>1548</v>
      </c>
      <c r="C3104" s="164" t="s">
        <v>863</v>
      </c>
      <c r="D3104">
        <f t="shared" si="96"/>
        <v>7.8743999999999996</v>
      </c>
      <c r="E3104">
        <f t="shared" si="97"/>
        <v>5560.1725920000017</v>
      </c>
    </row>
    <row r="3105" spans="1:5">
      <c r="A3105" s="164">
        <v>30313</v>
      </c>
      <c r="B3105" s="164" t="s">
        <v>1548</v>
      </c>
      <c r="C3105" s="164" t="s">
        <v>864</v>
      </c>
      <c r="D3105">
        <f t="shared" si="96"/>
        <v>1.1892</v>
      </c>
      <c r="E3105">
        <f t="shared" si="97"/>
        <v>5560.1725920000017</v>
      </c>
    </row>
    <row r="3106" spans="1:5">
      <c r="A3106" s="164">
        <v>30313</v>
      </c>
      <c r="B3106" s="164" t="s">
        <v>1548</v>
      </c>
      <c r="C3106" s="164" t="s">
        <v>865</v>
      </c>
      <c r="D3106">
        <f t="shared" si="96"/>
        <v>10.1898</v>
      </c>
      <c r="E3106">
        <f t="shared" si="97"/>
        <v>5560.1725920000017</v>
      </c>
    </row>
    <row r="3107" spans="1:5">
      <c r="A3107" s="164">
        <v>30313</v>
      </c>
      <c r="B3107" s="164" t="s">
        <v>1548</v>
      </c>
      <c r="C3107" s="164" t="s">
        <v>866</v>
      </c>
      <c r="D3107">
        <f t="shared" si="96"/>
        <v>11.64</v>
      </c>
      <c r="E3107">
        <f t="shared" si="97"/>
        <v>5560.1725920000017</v>
      </c>
    </row>
    <row r="3108" spans="1:5">
      <c r="A3108" s="164">
        <v>30313</v>
      </c>
      <c r="B3108" s="164" t="s">
        <v>1548</v>
      </c>
      <c r="C3108" s="164" t="s">
        <v>867</v>
      </c>
      <c r="D3108">
        <f t="shared" si="96"/>
        <v>3.8136000000000001</v>
      </c>
      <c r="E3108">
        <f t="shared" si="97"/>
        <v>5560.1725920000017</v>
      </c>
    </row>
    <row r="3109" spans="1:5">
      <c r="A3109" s="164">
        <v>30313</v>
      </c>
      <c r="B3109" s="164" t="s">
        <v>1548</v>
      </c>
      <c r="C3109" s="164" t="s">
        <v>868</v>
      </c>
      <c r="D3109">
        <f t="shared" si="96"/>
        <v>16.018920000000001</v>
      </c>
      <c r="E3109">
        <f t="shared" si="97"/>
        <v>5560.1725920000017</v>
      </c>
    </row>
    <row r="3110" spans="1:5">
      <c r="A3110" s="164">
        <v>30313</v>
      </c>
      <c r="B3110" s="164" t="s">
        <v>1548</v>
      </c>
      <c r="C3110" s="164" t="s">
        <v>869</v>
      </c>
      <c r="D3110">
        <f t="shared" si="96"/>
        <v>4.7363999999999997</v>
      </c>
      <c r="E3110">
        <f t="shared" si="97"/>
        <v>5560.1725920000017</v>
      </c>
    </row>
    <row r="3111" spans="1:5">
      <c r="A3111" s="164">
        <v>30313</v>
      </c>
      <c r="B3111" s="164" t="s">
        <v>1548</v>
      </c>
      <c r="C3111" s="164" t="s">
        <v>870</v>
      </c>
      <c r="D3111">
        <f t="shared" si="96"/>
        <v>2.8176000000000001</v>
      </c>
      <c r="E3111">
        <f t="shared" si="97"/>
        <v>5560.1725920000017</v>
      </c>
    </row>
    <row r="3112" spans="1:5">
      <c r="A3112" s="164">
        <v>30313</v>
      </c>
      <c r="B3112" s="164" t="s">
        <v>1548</v>
      </c>
      <c r="C3112" s="164" t="s">
        <v>871</v>
      </c>
      <c r="D3112">
        <f t="shared" si="96"/>
        <v>15.1173</v>
      </c>
      <c r="E3112">
        <f t="shared" si="97"/>
        <v>5560.1725920000017</v>
      </c>
    </row>
    <row r="3113" spans="1:5">
      <c r="A3113" s="164">
        <v>30313</v>
      </c>
      <c r="B3113" s="164" t="s">
        <v>1548</v>
      </c>
      <c r="C3113" s="164" t="s">
        <v>872</v>
      </c>
      <c r="D3113">
        <f t="shared" si="96"/>
        <v>2.8980000000000001</v>
      </c>
      <c r="E3113">
        <f t="shared" si="97"/>
        <v>5560.1725920000017</v>
      </c>
    </row>
    <row r="3114" spans="1:5">
      <c r="A3114" s="164">
        <v>30313</v>
      </c>
      <c r="B3114" s="164" t="s">
        <v>1548</v>
      </c>
      <c r="C3114" s="164" t="s">
        <v>873</v>
      </c>
      <c r="D3114">
        <f t="shared" si="96"/>
        <v>2.1854400000000003</v>
      </c>
      <c r="E3114">
        <f t="shared" si="97"/>
        <v>5560.1725920000017</v>
      </c>
    </row>
    <row r="3115" spans="1:5">
      <c r="A3115" s="164">
        <v>30313</v>
      </c>
      <c r="B3115" s="164" t="s">
        <v>1548</v>
      </c>
      <c r="C3115" s="164" t="s">
        <v>874</v>
      </c>
      <c r="D3115">
        <f t="shared" si="96"/>
        <v>40.833599999999997</v>
      </c>
      <c r="E3115">
        <f t="shared" si="97"/>
        <v>5560.1725920000017</v>
      </c>
    </row>
    <row r="3116" spans="1:5">
      <c r="A3116" s="164">
        <v>30313</v>
      </c>
      <c r="B3116" s="164" t="s">
        <v>1548</v>
      </c>
      <c r="C3116" s="164" t="s">
        <v>875</v>
      </c>
      <c r="D3116">
        <f t="shared" si="96"/>
        <v>26.963999999999999</v>
      </c>
      <c r="E3116">
        <f t="shared" si="97"/>
        <v>5560.1725920000017</v>
      </c>
    </row>
    <row r="3117" spans="1:5">
      <c r="A3117" s="164">
        <v>30313</v>
      </c>
      <c r="B3117" s="164" t="s">
        <v>1548</v>
      </c>
      <c r="C3117" s="164" t="s">
        <v>876</v>
      </c>
      <c r="D3117">
        <f t="shared" si="96"/>
        <v>92.55</v>
      </c>
      <c r="E3117">
        <f t="shared" si="97"/>
        <v>5560.1725920000017</v>
      </c>
    </row>
    <row r="3118" spans="1:5">
      <c r="A3118" s="164">
        <v>30313</v>
      </c>
      <c r="B3118" s="164" t="s">
        <v>1548</v>
      </c>
      <c r="C3118" s="164" t="s">
        <v>877</v>
      </c>
      <c r="D3118">
        <f t="shared" si="96"/>
        <v>16.287600000000001</v>
      </c>
      <c r="E3118">
        <f t="shared" si="97"/>
        <v>5560.1725920000017</v>
      </c>
    </row>
    <row r="3119" spans="1:5">
      <c r="A3119" s="164">
        <v>30313</v>
      </c>
      <c r="B3119" s="164" t="s">
        <v>1548</v>
      </c>
      <c r="C3119" s="164" t="s">
        <v>878</v>
      </c>
      <c r="D3119">
        <f t="shared" si="96"/>
        <v>75.428600000000003</v>
      </c>
      <c r="E3119">
        <f t="shared" si="97"/>
        <v>5560.1725920000017</v>
      </c>
    </row>
    <row r="3120" spans="1:5">
      <c r="A3120" s="164">
        <v>30313</v>
      </c>
      <c r="B3120" s="164" t="s">
        <v>1548</v>
      </c>
      <c r="C3120" s="164" t="s">
        <v>879</v>
      </c>
      <c r="D3120">
        <f t="shared" si="96"/>
        <v>7.9416000000000002</v>
      </c>
      <c r="E3120">
        <f t="shared" si="97"/>
        <v>5560.1725920000017</v>
      </c>
    </row>
    <row r="3121" spans="1:5">
      <c r="A3121" s="164">
        <v>30313</v>
      </c>
      <c r="B3121" s="164" t="s">
        <v>1548</v>
      </c>
      <c r="C3121" s="164" t="s">
        <v>880</v>
      </c>
      <c r="D3121">
        <f t="shared" si="96"/>
        <v>4.6319999999999997</v>
      </c>
      <c r="E3121">
        <f t="shared" si="97"/>
        <v>5560.1725920000017</v>
      </c>
    </row>
    <row r="3122" spans="1:5">
      <c r="A3122" s="164">
        <v>30313</v>
      </c>
      <c r="B3122" s="164" t="s">
        <v>1548</v>
      </c>
      <c r="C3122" s="164" t="s">
        <v>881</v>
      </c>
      <c r="D3122">
        <f t="shared" si="96"/>
        <v>19.704000000000001</v>
      </c>
      <c r="E3122">
        <f t="shared" si="97"/>
        <v>5560.1725920000017</v>
      </c>
    </row>
    <row r="3123" spans="1:5">
      <c r="A3123" s="164">
        <v>30313</v>
      </c>
      <c r="B3123" s="164" t="s">
        <v>1548</v>
      </c>
      <c r="C3123" s="164" t="s">
        <v>882</v>
      </c>
      <c r="D3123">
        <f t="shared" si="96"/>
        <v>754.87199999999996</v>
      </c>
      <c r="E3123">
        <f t="shared" si="97"/>
        <v>5560.1725920000017</v>
      </c>
    </row>
    <row r="3124" spans="1:5">
      <c r="A3124" s="164">
        <v>30313</v>
      </c>
      <c r="B3124" s="164" t="s">
        <v>1548</v>
      </c>
      <c r="C3124" s="164" t="s">
        <v>883</v>
      </c>
      <c r="D3124">
        <f t="shared" si="96"/>
        <v>3.5352000000000001</v>
      </c>
      <c r="E3124">
        <f t="shared" si="97"/>
        <v>5560.1725920000017</v>
      </c>
    </row>
    <row r="3125" spans="1:5">
      <c r="A3125" s="164">
        <v>30313</v>
      </c>
      <c r="B3125" s="164" t="s">
        <v>1548</v>
      </c>
      <c r="C3125" s="164" t="s">
        <v>884</v>
      </c>
      <c r="D3125">
        <f t="shared" si="96"/>
        <v>1.3608</v>
      </c>
      <c r="E3125">
        <f t="shared" si="97"/>
        <v>5560.1725920000017</v>
      </c>
    </row>
    <row r="3126" spans="1:5">
      <c r="A3126" s="164">
        <v>30313</v>
      </c>
      <c r="B3126" s="164" t="s">
        <v>1548</v>
      </c>
      <c r="C3126" s="164" t="s">
        <v>885</v>
      </c>
      <c r="D3126">
        <f t="shared" si="96"/>
        <v>1.3572</v>
      </c>
      <c r="E3126">
        <f t="shared" si="97"/>
        <v>5560.1725920000017</v>
      </c>
    </row>
    <row r="3127" spans="1:5">
      <c r="A3127" s="164">
        <v>30313</v>
      </c>
      <c r="B3127" s="164" t="s">
        <v>1548</v>
      </c>
      <c r="C3127" s="164" t="s">
        <v>1909</v>
      </c>
      <c r="D3127">
        <f t="shared" si="96"/>
        <v>0</v>
      </c>
      <c r="E3127">
        <f t="shared" si="97"/>
        <v>5560.1725920000017</v>
      </c>
    </row>
    <row r="3128" spans="1:5">
      <c r="A3128" s="164">
        <v>30313</v>
      </c>
      <c r="B3128" s="164" t="s">
        <v>1548</v>
      </c>
      <c r="C3128" s="164" t="s">
        <v>886</v>
      </c>
      <c r="D3128">
        <f t="shared" si="96"/>
        <v>11.775399999999999</v>
      </c>
      <c r="E3128">
        <f t="shared" si="97"/>
        <v>5560.1725920000017</v>
      </c>
    </row>
    <row r="3129" spans="1:5">
      <c r="A3129" s="164">
        <v>30313</v>
      </c>
      <c r="B3129" s="164" t="s">
        <v>1548</v>
      </c>
      <c r="C3129" s="164" t="s">
        <v>887</v>
      </c>
      <c r="D3129">
        <f t="shared" si="96"/>
        <v>4.1769999999999996</v>
      </c>
      <c r="E3129">
        <f t="shared" si="97"/>
        <v>5560.1725920000017</v>
      </c>
    </row>
    <row r="3130" spans="1:5">
      <c r="A3130" s="164">
        <v>30313</v>
      </c>
      <c r="B3130" s="164" t="s">
        <v>1548</v>
      </c>
      <c r="C3130" s="164" t="s">
        <v>888</v>
      </c>
      <c r="D3130">
        <f t="shared" si="96"/>
        <v>2.7816000000000001</v>
      </c>
      <c r="E3130">
        <f t="shared" si="97"/>
        <v>5560.1725920000017</v>
      </c>
    </row>
    <row r="3131" spans="1:5">
      <c r="A3131" s="164">
        <v>30313</v>
      </c>
      <c r="B3131" s="164" t="s">
        <v>1548</v>
      </c>
      <c r="C3131" s="164" t="s">
        <v>889</v>
      </c>
      <c r="D3131">
        <f t="shared" si="96"/>
        <v>34.835999999999999</v>
      </c>
      <c r="E3131">
        <f t="shared" si="97"/>
        <v>5560.1725920000017</v>
      </c>
    </row>
    <row r="3132" spans="1:5">
      <c r="A3132" s="164">
        <v>30313</v>
      </c>
      <c r="B3132" s="164" t="s">
        <v>1548</v>
      </c>
      <c r="C3132" s="164" t="s">
        <v>890</v>
      </c>
      <c r="D3132">
        <f t="shared" si="96"/>
        <v>97.703599999999994</v>
      </c>
      <c r="E3132">
        <f t="shared" si="97"/>
        <v>5560.1725920000017</v>
      </c>
    </row>
    <row r="3133" spans="1:5">
      <c r="A3133" s="164">
        <v>30313</v>
      </c>
      <c r="B3133" s="164" t="s">
        <v>1548</v>
      </c>
      <c r="C3133" s="164" t="s">
        <v>891</v>
      </c>
      <c r="D3133">
        <f t="shared" si="96"/>
        <v>319.59070000000003</v>
      </c>
      <c r="E3133">
        <f t="shared" si="97"/>
        <v>5560.1725920000017</v>
      </c>
    </row>
    <row r="3134" spans="1:5">
      <c r="A3134" s="164">
        <v>30313</v>
      </c>
      <c r="B3134" s="164" t="s">
        <v>1548</v>
      </c>
      <c r="C3134" s="164" t="s">
        <v>892</v>
      </c>
      <c r="D3134">
        <f t="shared" si="96"/>
        <v>40.952399999999997</v>
      </c>
      <c r="E3134">
        <f t="shared" si="97"/>
        <v>5560.1725920000017</v>
      </c>
    </row>
    <row r="3135" spans="1:5">
      <c r="A3135" s="164">
        <v>30313</v>
      </c>
      <c r="B3135" s="164" t="s">
        <v>1548</v>
      </c>
      <c r="C3135" s="164" t="s">
        <v>893</v>
      </c>
      <c r="D3135">
        <f t="shared" si="96"/>
        <v>26.25</v>
      </c>
      <c r="E3135">
        <f t="shared" si="97"/>
        <v>5560.1725920000017</v>
      </c>
    </row>
    <row r="3136" spans="1:5">
      <c r="A3136" s="164">
        <v>30313</v>
      </c>
      <c r="B3136" s="164" t="s">
        <v>1548</v>
      </c>
      <c r="C3136" s="164" t="s">
        <v>894</v>
      </c>
      <c r="D3136">
        <f t="shared" si="96"/>
        <v>14.599500000000001</v>
      </c>
      <c r="E3136">
        <f t="shared" si="97"/>
        <v>5560.1725920000017</v>
      </c>
    </row>
    <row r="3137" spans="1:5">
      <c r="A3137" s="164">
        <v>30313</v>
      </c>
      <c r="B3137" s="164" t="s">
        <v>1548</v>
      </c>
      <c r="C3137" s="164" t="s">
        <v>895</v>
      </c>
      <c r="D3137">
        <f t="shared" si="96"/>
        <v>3.9990000000000001</v>
      </c>
      <c r="E3137">
        <f t="shared" si="97"/>
        <v>5560.1725920000017</v>
      </c>
    </row>
    <row r="3138" spans="1:5">
      <c r="A3138" s="164">
        <v>30313</v>
      </c>
      <c r="B3138" s="164" t="s">
        <v>1548</v>
      </c>
      <c r="C3138" s="164" t="s">
        <v>896</v>
      </c>
      <c r="D3138">
        <f t="shared" si="96"/>
        <v>2.5322400000000003</v>
      </c>
      <c r="E3138">
        <f t="shared" si="97"/>
        <v>5560.1725920000017</v>
      </c>
    </row>
    <row r="3139" spans="1:5">
      <c r="A3139" s="164">
        <v>30313</v>
      </c>
      <c r="B3139" s="164" t="s">
        <v>1548</v>
      </c>
      <c r="C3139" s="164" t="s">
        <v>897</v>
      </c>
      <c r="D3139">
        <f t="shared" si="96"/>
        <v>118.25279999999999</v>
      </c>
      <c r="E3139">
        <f t="shared" si="97"/>
        <v>5560.1725920000017</v>
      </c>
    </row>
    <row r="3140" spans="1:5">
      <c r="A3140" s="164">
        <v>30313</v>
      </c>
      <c r="B3140" s="164" t="s">
        <v>1548</v>
      </c>
      <c r="C3140" s="164" t="s">
        <v>898</v>
      </c>
      <c r="D3140">
        <f t="shared" si="96"/>
        <v>9.24</v>
      </c>
      <c r="E3140">
        <f t="shared" si="97"/>
        <v>5560.1725920000017</v>
      </c>
    </row>
    <row r="3141" spans="1:5">
      <c r="A3141" s="164">
        <v>30313</v>
      </c>
      <c r="B3141" s="164" t="s">
        <v>1548</v>
      </c>
      <c r="C3141" s="164" t="s">
        <v>899</v>
      </c>
      <c r="D3141">
        <f t="shared" si="96"/>
        <v>8.5473999999999997</v>
      </c>
      <c r="E3141">
        <f t="shared" si="97"/>
        <v>5560.1725920000017</v>
      </c>
    </row>
    <row r="3142" spans="1:5">
      <c r="A3142" s="164">
        <v>30313</v>
      </c>
      <c r="B3142" s="164" t="s">
        <v>1548</v>
      </c>
      <c r="C3142" s="164" t="s">
        <v>900</v>
      </c>
      <c r="D3142">
        <f t="shared" ref="D3142:D3205" si="98">C3142/10000</f>
        <v>10.476000000000001</v>
      </c>
      <c r="E3142">
        <f t="shared" ref="E3142:E3205" si="99">SUMIF(A:A,A3142,D:D)</f>
        <v>5560.1725920000017</v>
      </c>
    </row>
    <row r="3143" spans="1:5">
      <c r="A3143" s="164">
        <v>30313</v>
      </c>
      <c r="B3143" s="164" t="s">
        <v>1548</v>
      </c>
      <c r="C3143" s="164" t="s">
        <v>901</v>
      </c>
      <c r="D3143">
        <f t="shared" si="98"/>
        <v>81.536000000000001</v>
      </c>
      <c r="E3143">
        <f t="shared" si="99"/>
        <v>5560.1725920000017</v>
      </c>
    </row>
    <row r="3144" spans="1:5">
      <c r="A3144" s="164">
        <v>30313</v>
      </c>
      <c r="B3144" s="164" t="s">
        <v>1548</v>
      </c>
      <c r="C3144" s="164" t="s">
        <v>902</v>
      </c>
      <c r="D3144">
        <f t="shared" si="98"/>
        <v>35.403599999999997</v>
      </c>
      <c r="E3144">
        <f t="shared" si="99"/>
        <v>5560.1725920000017</v>
      </c>
    </row>
    <row r="3145" spans="1:5">
      <c r="A3145" s="164">
        <v>30313</v>
      </c>
      <c r="B3145" s="164" t="s">
        <v>1548</v>
      </c>
      <c r="C3145" s="164" t="s">
        <v>903</v>
      </c>
      <c r="D3145">
        <f t="shared" si="98"/>
        <v>3.8572000000000002</v>
      </c>
      <c r="E3145">
        <f t="shared" si="99"/>
        <v>5560.1725920000017</v>
      </c>
    </row>
    <row r="3146" spans="1:5">
      <c r="A3146" s="164">
        <v>30313</v>
      </c>
      <c r="B3146" s="164" t="s">
        <v>1548</v>
      </c>
      <c r="C3146" s="164" t="s">
        <v>904</v>
      </c>
      <c r="D3146">
        <f t="shared" si="98"/>
        <v>3.8843999999999999</v>
      </c>
      <c r="E3146">
        <f t="shared" si="99"/>
        <v>5560.1725920000017</v>
      </c>
    </row>
    <row r="3147" spans="1:5">
      <c r="A3147" s="164">
        <v>30313</v>
      </c>
      <c r="B3147" s="164" t="s">
        <v>1548</v>
      </c>
      <c r="C3147" s="164" t="s">
        <v>905</v>
      </c>
      <c r="D3147">
        <f t="shared" si="98"/>
        <v>35.442</v>
      </c>
      <c r="E3147">
        <f t="shared" si="99"/>
        <v>5560.1725920000017</v>
      </c>
    </row>
    <row r="3148" spans="1:5">
      <c r="A3148" s="164">
        <v>30313</v>
      </c>
      <c r="B3148" s="164" t="s">
        <v>1548</v>
      </c>
      <c r="C3148" s="164" t="s">
        <v>906</v>
      </c>
      <c r="D3148">
        <f t="shared" si="98"/>
        <v>15.699199999999999</v>
      </c>
      <c r="E3148">
        <f t="shared" si="99"/>
        <v>5560.1725920000017</v>
      </c>
    </row>
    <row r="3149" spans="1:5">
      <c r="A3149" s="164">
        <v>30313</v>
      </c>
      <c r="B3149" s="164" t="s">
        <v>1548</v>
      </c>
      <c r="C3149" s="164" t="s">
        <v>907</v>
      </c>
      <c r="D3149">
        <f t="shared" si="98"/>
        <v>7.5396000000000001</v>
      </c>
      <c r="E3149">
        <f t="shared" si="99"/>
        <v>5560.1725920000017</v>
      </c>
    </row>
    <row r="3150" spans="1:5">
      <c r="A3150" s="164">
        <v>30313</v>
      </c>
      <c r="B3150" s="164" t="s">
        <v>1548</v>
      </c>
      <c r="C3150" s="164" t="s">
        <v>908</v>
      </c>
      <c r="D3150">
        <f t="shared" si="98"/>
        <v>34.863999999999997</v>
      </c>
      <c r="E3150">
        <f t="shared" si="99"/>
        <v>5560.1725920000017</v>
      </c>
    </row>
    <row r="3151" spans="1:5">
      <c r="A3151" s="164">
        <v>30313</v>
      </c>
      <c r="B3151" s="164" t="s">
        <v>1548</v>
      </c>
      <c r="C3151" s="164" t="s">
        <v>909</v>
      </c>
      <c r="D3151">
        <f t="shared" si="98"/>
        <v>3.1354000000000002</v>
      </c>
      <c r="E3151">
        <f t="shared" si="99"/>
        <v>5560.1725920000017</v>
      </c>
    </row>
    <row r="3152" spans="1:5">
      <c r="A3152" s="164">
        <v>30313</v>
      </c>
      <c r="B3152" s="164" t="s">
        <v>1548</v>
      </c>
      <c r="C3152" s="164" t="s">
        <v>910</v>
      </c>
      <c r="D3152">
        <f t="shared" si="98"/>
        <v>2.6783999999999999</v>
      </c>
      <c r="E3152">
        <f t="shared" si="99"/>
        <v>5560.1725920000017</v>
      </c>
    </row>
    <row r="3153" spans="1:5">
      <c r="A3153" s="164">
        <v>30313</v>
      </c>
      <c r="B3153" s="164" t="s">
        <v>1548</v>
      </c>
      <c r="C3153" s="164" t="s">
        <v>911</v>
      </c>
      <c r="D3153">
        <f t="shared" si="98"/>
        <v>1.2987</v>
      </c>
      <c r="E3153">
        <f t="shared" si="99"/>
        <v>5560.1725920000017</v>
      </c>
    </row>
    <row r="3154" spans="1:5">
      <c r="A3154" s="164">
        <v>30313</v>
      </c>
      <c r="B3154" s="164" t="s">
        <v>1548</v>
      </c>
      <c r="C3154" s="164" t="s">
        <v>912</v>
      </c>
      <c r="D3154">
        <f t="shared" si="98"/>
        <v>30.331199999999999</v>
      </c>
      <c r="E3154">
        <f t="shared" si="99"/>
        <v>5560.1725920000017</v>
      </c>
    </row>
    <row r="3155" spans="1:5">
      <c r="A3155" s="164">
        <v>30313</v>
      </c>
      <c r="B3155" s="164" t="s">
        <v>1548</v>
      </c>
      <c r="C3155" s="164" t="s">
        <v>368</v>
      </c>
      <c r="D3155">
        <f t="shared" si="98"/>
        <v>1.4783999999999999</v>
      </c>
      <c r="E3155">
        <f t="shared" si="99"/>
        <v>5560.1725920000017</v>
      </c>
    </row>
    <row r="3156" spans="1:5">
      <c r="A3156" s="164">
        <v>30313</v>
      </c>
      <c r="B3156" s="164" t="s">
        <v>1548</v>
      </c>
      <c r="C3156" s="164" t="s">
        <v>913</v>
      </c>
      <c r="D3156">
        <f t="shared" si="98"/>
        <v>5.8322400000000005</v>
      </c>
      <c r="E3156">
        <f t="shared" si="99"/>
        <v>5560.1725920000017</v>
      </c>
    </row>
    <row r="3157" spans="1:5">
      <c r="A3157" s="164">
        <v>30313</v>
      </c>
      <c r="B3157" s="164" t="s">
        <v>1548</v>
      </c>
      <c r="C3157" s="164" t="s">
        <v>914</v>
      </c>
      <c r="D3157">
        <f t="shared" si="98"/>
        <v>73.346400000000003</v>
      </c>
      <c r="E3157">
        <f t="shared" si="99"/>
        <v>5560.1725920000017</v>
      </c>
    </row>
    <row r="3158" spans="1:5">
      <c r="A3158" s="164">
        <v>30313</v>
      </c>
      <c r="B3158" s="164" t="s">
        <v>1548</v>
      </c>
      <c r="C3158" s="164" t="s">
        <v>915</v>
      </c>
      <c r="D3158">
        <f t="shared" si="98"/>
        <v>145.91200000000001</v>
      </c>
      <c r="E3158">
        <f t="shared" si="99"/>
        <v>5560.1725920000017</v>
      </c>
    </row>
    <row r="3159" spans="1:5">
      <c r="A3159" s="164">
        <v>30313</v>
      </c>
      <c r="B3159" s="164" t="s">
        <v>1548</v>
      </c>
      <c r="C3159" s="164" t="s">
        <v>916</v>
      </c>
      <c r="D3159">
        <f t="shared" si="98"/>
        <v>24.871200000000002</v>
      </c>
      <c r="E3159">
        <f t="shared" si="99"/>
        <v>5560.1725920000017</v>
      </c>
    </row>
    <row r="3160" spans="1:5">
      <c r="A3160" s="164">
        <v>30313</v>
      </c>
      <c r="B3160" s="164" t="s">
        <v>1548</v>
      </c>
      <c r="C3160" s="164" t="s">
        <v>917</v>
      </c>
      <c r="D3160">
        <f t="shared" si="98"/>
        <v>117.0352</v>
      </c>
      <c r="E3160">
        <f t="shared" si="99"/>
        <v>5560.1725920000017</v>
      </c>
    </row>
    <row r="3161" spans="1:5">
      <c r="A3161" s="164">
        <v>30313</v>
      </c>
      <c r="B3161" s="164" t="s">
        <v>1548</v>
      </c>
      <c r="C3161" s="164" t="s">
        <v>918</v>
      </c>
      <c r="D3161">
        <f t="shared" si="98"/>
        <v>8.64</v>
      </c>
      <c r="E3161">
        <f t="shared" si="99"/>
        <v>5560.1725920000017</v>
      </c>
    </row>
    <row r="3162" spans="1:5">
      <c r="A3162" s="164">
        <v>30313</v>
      </c>
      <c r="B3162" s="164" t="s">
        <v>1548</v>
      </c>
      <c r="C3162" s="164" t="s">
        <v>919</v>
      </c>
      <c r="D3162">
        <f t="shared" si="98"/>
        <v>2.8089</v>
      </c>
      <c r="E3162">
        <f t="shared" si="99"/>
        <v>5560.1725920000017</v>
      </c>
    </row>
    <row r="3163" spans="1:5">
      <c r="A3163" s="164">
        <v>30313</v>
      </c>
      <c r="B3163" s="164" t="s">
        <v>1548</v>
      </c>
      <c r="C3163" s="164" t="s">
        <v>920</v>
      </c>
      <c r="D3163">
        <f t="shared" si="98"/>
        <v>6.6504000000000003</v>
      </c>
      <c r="E3163">
        <f t="shared" si="99"/>
        <v>5560.1725920000017</v>
      </c>
    </row>
    <row r="3164" spans="1:5">
      <c r="A3164" s="164">
        <v>30313</v>
      </c>
      <c r="B3164" s="164" t="s">
        <v>1548</v>
      </c>
      <c r="C3164" s="164" t="s">
        <v>921</v>
      </c>
      <c r="D3164">
        <f t="shared" si="98"/>
        <v>30.999600000000001</v>
      </c>
      <c r="E3164">
        <f t="shared" si="99"/>
        <v>5560.1725920000017</v>
      </c>
    </row>
    <row r="3165" spans="1:5">
      <c r="A3165" s="164">
        <v>30313</v>
      </c>
      <c r="B3165" s="164" t="s">
        <v>1548</v>
      </c>
      <c r="C3165" s="164" t="s">
        <v>922</v>
      </c>
      <c r="D3165">
        <f t="shared" si="98"/>
        <v>3.7496999999999998</v>
      </c>
      <c r="E3165">
        <f t="shared" si="99"/>
        <v>5560.1725920000017</v>
      </c>
    </row>
    <row r="3166" spans="1:5">
      <c r="A3166" s="164">
        <v>30313</v>
      </c>
      <c r="B3166" s="164" t="s">
        <v>1548</v>
      </c>
      <c r="C3166" s="164" t="s">
        <v>923</v>
      </c>
      <c r="D3166">
        <f t="shared" si="98"/>
        <v>55.395600000000002</v>
      </c>
      <c r="E3166">
        <f t="shared" si="99"/>
        <v>5560.1725920000017</v>
      </c>
    </row>
    <row r="3167" spans="1:5">
      <c r="A3167" s="164">
        <v>30313</v>
      </c>
      <c r="B3167" s="164" t="s">
        <v>1548</v>
      </c>
      <c r="C3167" s="164" t="s">
        <v>924</v>
      </c>
      <c r="D3167">
        <f t="shared" si="98"/>
        <v>7.4820000000000002</v>
      </c>
      <c r="E3167">
        <f t="shared" si="99"/>
        <v>5560.1725920000017</v>
      </c>
    </row>
    <row r="3168" spans="1:5">
      <c r="A3168" s="164">
        <v>30313</v>
      </c>
      <c r="B3168" s="164" t="s">
        <v>1548</v>
      </c>
      <c r="C3168" s="164" t="s">
        <v>925</v>
      </c>
      <c r="D3168">
        <f t="shared" si="98"/>
        <v>6.9316000000000004</v>
      </c>
      <c r="E3168">
        <f t="shared" si="99"/>
        <v>5560.1725920000017</v>
      </c>
    </row>
    <row r="3169" spans="1:5">
      <c r="A3169" s="164">
        <v>30313</v>
      </c>
      <c r="B3169" s="164" t="s">
        <v>1548</v>
      </c>
      <c r="C3169" s="164" t="s">
        <v>926</v>
      </c>
      <c r="D3169">
        <f t="shared" si="98"/>
        <v>47.055599999999998</v>
      </c>
      <c r="E3169">
        <f t="shared" si="99"/>
        <v>5560.1725920000017</v>
      </c>
    </row>
    <row r="3170" spans="1:5">
      <c r="A3170" s="164">
        <v>30313</v>
      </c>
      <c r="B3170" s="164" t="s">
        <v>1548</v>
      </c>
      <c r="C3170" s="164" t="s">
        <v>927</v>
      </c>
      <c r="D3170">
        <f t="shared" si="98"/>
        <v>67.367999999999995</v>
      </c>
      <c r="E3170">
        <f t="shared" si="99"/>
        <v>5560.1725920000017</v>
      </c>
    </row>
    <row r="3171" spans="1:5">
      <c r="A3171" s="164">
        <v>30313</v>
      </c>
      <c r="B3171" s="164" t="s">
        <v>1548</v>
      </c>
      <c r="C3171" s="164" t="s">
        <v>1909</v>
      </c>
      <c r="D3171">
        <f t="shared" si="98"/>
        <v>0</v>
      </c>
      <c r="E3171">
        <f t="shared" si="99"/>
        <v>5560.1725920000017</v>
      </c>
    </row>
    <row r="3172" spans="1:5">
      <c r="A3172" s="164">
        <v>30313</v>
      </c>
      <c r="B3172" s="164" t="s">
        <v>1548</v>
      </c>
      <c r="C3172" s="164" t="s">
        <v>928</v>
      </c>
      <c r="D3172">
        <f t="shared" si="98"/>
        <v>48.022799999999997</v>
      </c>
      <c r="E3172">
        <f t="shared" si="99"/>
        <v>5560.1725920000017</v>
      </c>
    </row>
    <row r="3173" spans="1:5">
      <c r="A3173" s="164">
        <v>30313</v>
      </c>
      <c r="B3173" s="164" t="s">
        <v>1548</v>
      </c>
      <c r="C3173" s="164" t="s">
        <v>929</v>
      </c>
      <c r="D3173">
        <f t="shared" si="98"/>
        <v>53.186399999999999</v>
      </c>
      <c r="E3173">
        <f t="shared" si="99"/>
        <v>5560.1725920000017</v>
      </c>
    </row>
    <row r="3174" spans="1:5">
      <c r="A3174" s="164">
        <v>30313</v>
      </c>
      <c r="B3174" s="164" t="s">
        <v>1548</v>
      </c>
      <c r="C3174" s="164" t="s">
        <v>930</v>
      </c>
      <c r="D3174">
        <f t="shared" si="98"/>
        <v>24.203299999999999</v>
      </c>
      <c r="E3174">
        <f t="shared" si="99"/>
        <v>5560.1725920000017</v>
      </c>
    </row>
    <row r="3175" spans="1:5">
      <c r="A3175" s="164">
        <v>30313</v>
      </c>
      <c r="B3175" s="164" t="s">
        <v>1548</v>
      </c>
      <c r="C3175" s="164" t="s">
        <v>931</v>
      </c>
      <c r="D3175">
        <f t="shared" si="98"/>
        <v>1.9752000000000001</v>
      </c>
      <c r="E3175">
        <f t="shared" si="99"/>
        <v>5560.1725920000017</v>
      </c>
    </row>
    <row r="3176" spans="1:5">
      <c r="A3176" s="164">
        <v>30313</v>
      </c>
      <c r="B3176" s="164" t="s">
        <v>1548</v>
      </c>
      <c r="C3176" s="164" t="s">
        <v>932</v>
      </c>
      <c r="D3176">
        <f t="shared" si="98"/>
        <v>26.4252</v>
      </c>
      <c r="E3176">
        <f t="shared" si="99"/>
        <v>5560.1725920000017</v>
      </c>
    </row>
    <row r="3177" spans="1:5">
      <c r="A3177" s="164">
        <v>30313</v>
      </c>
      <c r="B3177" s="164" t="s">
        <v>1548</v>
      </c>
      <c r="C3177" s="164" t="s">
        <v>933</v>
      </c>
      <c r="D3177">
        <f t="shared" si="98"/>
        <v>6.471012</v>
      </c>
      <c r="E3177">
        <f t="shared" si="99"/>
        <v>5560.1725920000017</v>
      </c>
    </row>
    <row r="3178" spans="1:5">
      <c r="A3178" s="164">
        <v>30313</v>
      </c>
      <c r="B3178" s="164" t="s">
        <v>1548</v>
      </c>
      <c r="C3178" s="164" t="s">
        <v>934</v>
      </c>
      <c r="D3178">
        <f t="shared" si="98"/>
        <v>7.1627999999999998</v>
      </c>
      <c r="E3178">
        <f t="shared" si="99"/>
        <v>5560.1725920000017</v>
      </c>
    </row>
    <row r="3179" spans="1:5">
      <c r="A3179" s="164">
        <v>30313</v>
      </c>
      <c r="B3179" s="164" t="s">
        <v>1548</v>
      </c>
      <c r="C3179" s="164" t="s">
        <v>935</v>
      </c>
      <c r="D3179">
        <f t="shared" si="98"/>
        <v>5.7009999999999996</v>
      </c>
      <c r="E3179">
        <f t="shared" si="99"/>
        <v>5560.1725920000017</v>
      </c>
    </row>
    <row r="3180" spans="1:5">
      <c r="A3180" s="164">
        <v>30313</v>
      </c>
      <c r="B3180" s="164" t="s">
        <v>1548</v>
      </c>
      <c r="C3180" s="164" t="s">
        <v>936</v>
      </c>
      <c r="D3180">
        <f t="shared" si="98"/>
        <v>9.0863999999999994</v>
      </c>
      <c r="E3180">
        <f t="shared" si="99"/>
        <v>5560.1725920000017</v>
      </c>
    </row>
    <row r="3181" spans="1:5">
      <c r="A3181" s="164">
        <v>30313</v>
      </c>
      <c r="B3181" s="164" t="s">
        <v>1548</v>
      </c>
      <c r="C3181" s="164" t="s">
        <v>937</v>
      </c>
      <c r="D3181">
        <f t="shared" si="98"/>
        <v>8.7603000000000009</v>
      </c>
      <c r="E3181">
        <f t="shared" si="99"/>
        <v>5560.1725920000017</v>
      </c>
    </row>
    <row r="3182" spans="1:5">
      <c r="A3182" s="164">
        <v>30313</v>
      </c>
      <c r="B3182" s="164" t="s">
        <v>1548</v>
      </c>
      <c r="C3182" s="164" t="s">
        <v>938</v>
      </c>
      <c r="D3182">
        <f t="shared" si="98"/>
        <v>21.7056</v>
      </c>
      <c r="E3182">
        <f t="shared" si="99"/>
        <v>5560.1725920000017</v>
      </c>
    </row>
    <row r="3183" spans="1:5">
      <c r="A3183" s="164">
        <v>30313</v>
      </c>
      <c r="B3183" s="164" t="s">
        <v>1548</v>
      </c>
      <c r="C3183" s="164" t="s">
        <v>939</v>
      </c>
      <c r="D3183">
        <f t="shared" si="98"/>
        <v>2.8497599999999998</v>
      </c>
      <c r="E3183">
        <f t="shared" si="99"/>
        <v>5560.1725920000017</v>
      </c>
    </row>
    <row r="3184" spans="1:5">
      <c r="A3184" s="164">
        <v>30313</v>
      </c>
      <c r="B3184" s="164" t="s">
        <v>1548</v>
      </c>
      <c r="C3184" s="164" t="s">
        <v>940</v>
      </c>
      <c r="D3184">
        <f t="shared" si="98"/>
        <v>7.6512000000000002</v>
      </c>
      <c r="E3184">
        <f t="shared" si="99"/>
        <v>5560.1725920000017</v>
      </c>
    </row>
    <row r="3185" spans="1:5">
      <c r="A3185" s="164">
        <v>30313</v>
      </c>
      <c r="B3185" s="164" t="s">
        <v>1548</v>
      </c>
      <c r="C3185" s="164" t="s">
        <v>941</v>
      </c>
      <c r="D3185">
        <f t="shared" si="98"/>
        <v>1.3415999999999999</v>
      </c>
      <c r="E3185">
        <f t="shared" si="99"/>
        <v>5560.1725920000017</v>
      </c>
    </row>
    <row r="3186" spans="1:5">
      <c r="A3186" s="164">
        <v>30313</v>
      </c>
      <c r="B3186" s="164" t="s">
        <v>1548</v>
      </c>
      <c r="C3186" s="164" t="s">
        <v>942</v>
      </c>
      <c r="D3186">
        <f t="shared" si="98"/>
        <v>2.5670000000000002</v>
      </c>
      <c r="E3186">
        <f t="shared" si="99"/>
        <v>5560.1725920000017</v>
      </c>
    </row>
    <row r="3187" spans="1:5">
      <c r="A3187" s="164">
        <v>30313</v>
      </c>
      <c r="B3187" s="164" t="s">
        <v>1548</v>
      </c>
      <c r="C3187" s="164" t="s">
        <v>943</v>
      </c>
      <c r="D3187">
        <f t="shared" si="98"/>
        <v>44.6295</v>
      </c>
      <c r="E3187">
        <f t="shared" si="99"/>
        <v>5560.1725920000017</v>
      </c>
    </row>
    <row r="3188" spans="1:5">
      <c r="A3188" s="164">
        <v>30313</v>
      </c>
      <c r="B3188" s="164" t="s">
        <v>1548</v>
      </c>
      <c r="C3188" s="164" t="s">
        <v>944</v>
      </c>
      <c r="D3188">
        <f t="shared" si="98"/>
        <v>1.4568000000000001</v>
      </c>
      <c r="E3188">
        <f t="shared" si="99"/>
        <v>5560.1725920000017</v>
      </c>
    </row>
    <row r="3189" spans="1:5">
      <c r="A3189" s="164">
        <v>30313</v>
      </c>
      <c r="B3189" s="164" t="s">
        <v>1548</v>
      </c>
      <c r="C3189" s="164" t="s">
        <v>945</v>
      </c>
      <c r="D3189">
        <f t="shared" si="98"/>
        <v>103.036</v>
      </c>
      <c r="E3189">
        <f t="shared" si="99"/>
        <v>5560.1725920000017</v>
      </c>
    </row>
    <row r="3190" spans="1:5">
      <c r="A3190" s="164">
        <v>30313</v>
      </c>
      <c r="B3190" s="164" t="s">
        <v>1548</v>
      </c>
      <c r="C3190" s="164" t="s">
        <v>946</v>
      </c>
      <c r="D3190">
        <f t="shared" si="98"/>
        <v>64.424599999999998</v>
      </c>
      <c r="E3190">
        <f t="shared" si="99"/>
        <v>5560.1725920000017</v>
      </c>
    </row>
    <row r="3191" spans="1:5">
      <c r="A3191" s="164">
        <v>30313</v>
      </c>
      <c r="B3191" s="164" t="s">
        <v>1548</v>
      </c>
      <c r="C3191" s="164" t="s">
        <v>947</v>
      </c>
      <c r="D3191">
        <f t="shared" si="98"/>
        <v>42.712800000000001</v>
      </c>
      <c r="E3191">
        <f t="shared" si="99"/>
        <v>5560.1725920000017</v>
      </c>
    </row>
    <row r="3192" spans="1:5">
      <c r="A3192" s="164">
        <v>30313</v>
      </c>
      <c r="B3192" s="164" t="s">
        <v>1548</v>
      </c>
      <c r="C3192" s="164" t="s">
        <v>948</v>
      </c>
      <c r="D3192">
        <f t="shared" si="98"/>
        <v>54.483800000000002</v>
      </c>
      <c r="E3192">
        <f t="shared" si="99"/>
        <v>5560.1725920000017</v>
      </c>
    </row>
    <row r="3193" spans="1:5">
      <c r="A3193" s="164">
        <v>30313</v>
      </c>
      <c r="B3193" s="164" t="s">
        <v>1548</v>
      </c>
      <c r="C3193" s="164" t="s">
        <v>949</v>
      </c>
      <c r="D3193">
        <f t="shared" si="98"/>
        <v>12.0084</v>
      </c>
      <c r="E3193">
        <f t="shared" si="99"/>
        <v>5560.1725920000017</v>
      </c>
    </row>
    <row r="3194" spans="1:5">
      <c r="A3194" s="164">
        <v>30313</v>
      </c>
      <c r="B3194" s="164" t="s">
        <v>1548</v>
      </c>
      <c r="C3194" s="164" t="s">
        <v>950</v>
      </c>
      <c r="D3194">
        <f t="shared" si="98"/>
        <v>72.201599999999999</v>
      </c>
      <c r="E3194">
        <f t="shared" si="99"/>
        <v>5560.1725920000017</v>
      </c>
    </row>
    <row r="3195" spans="1:5">
      <c r="A3195" s="164">
        <v>30313</v>
      </c>
      <c r="B3195" s="164" t="s">
        <v>1548</v>
      </c>
      <c r="C3195" s="164" t="s">
        <v>951</v>
      </c>
      <c r="D3195">
        <f t="shared" si="98"/>
        <v>138.15479999999999</v>
      </c>
      <c r="E3195">
        <f t="shared" si="99"/>
        <v>5560.1725920000017</v>
      </c>
    </row>
    <row r="3196" spans="1:5">
      <c r="A3196" s="164">
        <v>30313</v>
      </c>
      <c r="B3196" s="164" t="s">
        <v>1548</v>
      </c>
      <c r="C3196" s="164" t="s">
        <v>952</v>
      </c>
      <c r="D3196">
        <f t="shared" si="98"/>
        <v>78.223200000000006</v>
      </c>
      <c r="E3196">
        <f t="shared" si="99"/>
        <v>5560.1725920000017</v>
      </c>
    </row>
    <row r="3197" spans="1:5">
      <c r="A3197" s="164">
        <v>30313</v>
      </c>
      <c r="B3197" s="164" t="s">
        <v>1548</v>
      </c>
      <c r="C3197" s="164" t="s">
        <v>904</v>
      </c>
      <c r="D3197">
        <f t="shared" si="98"/>
        <v>3.8843999999999999</v>
      </c>
      <c r="E3197">
        <f t="shared" si="99"/>
        <v>5560.1725920000017</v>
      </c>
    </row>
    <row r="3198" spans="1:5">
      <c r="A3198" s="164">
        <v>30313</v>
      </c>
      <c r="B3198" s="164" t="s">
        <v>1548</v>
      </c>
      <c r="C3198" s="164" t="s">
        <v>953</v>
      </c>
      <c r="D3198">
        <f t="shared" si="98"/>
        <v>12.4124</v>
      </c>
      <c r="E3198">
        <f t="shared" si="99"/>
        <v>5560.1725920000017</v>
      </c>
    </row>
    <row r="3199" spans="1:5">
      <c r="A3199" s="164">
        <v>30313</v>
      </c>
      <c r="B3199" s="164" t="s">
        <v>1548</v>
      </c>
      <c r="C3199" s="164" t="s">
        <v>954</v>
      </c>
      <c r="D3199">
        <f t="shared" si="98"/>
        <v>28.8324</v>
      </c>
      <c r="E3199">
        <f t="shared" si="99"/>
        <v>5560.1725920000017</v>
      </c>
    </row>
    <row r="3200" spans="1:5">
      <c r="A3200" s="164">
        <v>30313</v>
      </c>
      <c r="B3200" s="164" t="s">
        <v>1548</v>
      </c>
      <c r="C3200" s="164" t="s">
        <v>955</v>
      </c>
      <c r="D3200">
        <f t="shared" si="98"/>
        <v>6.1319999999999997</v>
      </c>
      <c r="E3200">
        <f t="shared" si="99"/>
        <v>5560.1725920000017</v>
      </c>
    </row>
    <row r="3201" spans="1:5">
      <c r="A3201" s="164">
        <v>30313</v>
      </c>
      <c r="B3201" s="164" t="s">
        <v>1548</v>
      </c>
      <c r="C3201" s="164" t="s">
        <v>956</v>
      </c>
      <c r="D3201">
        <f t="shared" si="98"/>
        <v>5.0839999999999996</v>
      </c>
      <c r="E3201">
        <f t="shared" si="99"/>
        <v>5560.1725920000017</v>
      </c>
    </row>
    <row r="3202" spans="1:5">
      <c r="A3202" s="164">
        <v>30313</v>
      </c>
      <c r="B3202" s="164" t="s">
        <v>1548</v>
      </c>
      <c r="C3202" s="164" t="s">
        <v>957</v>
      </c>
      <c r="D3202">
        <f t="shared" si="98"/>
        <v>4.3268000000000004</v>
      </c>
      <c r="E3202">
        <f t="shared" si="99"/>
        <v>5560.1725920000017</v>
      </c>
    </row>
    <row r="3203" spans="1:5">
      <c r="A3203" s="164">
        <v>30313</v>
      </c>
      <c r="B3203" s="164" t="s">
        <v>1548</v>
      </c>
      <c r="C3203" s="164" t="s">
        <v>958</v>
      </c>
      <c r="D3203">
        <f t="shared" si="98"/>
        <v>12.9984</v>
      </c>
      <c r="E3203">
        <f t="shared" si="99"/>
        <v>5560.1725920000017</v>
      </c>
    </row>
    <row r="3204" spans="1:5">
      <c r="A3204" s="164">
        <v>30399</v>
      </c>
      <c r="B3204" s="164" t="s">
        <v>959</v>
      </c>
      <c r="C3204" s="164" t="s">
        <v>960</v>
      </c>
      <c r="D3204">
        <f t="shared" si="98"/>
        <v>16.309999999999999</v>
      </c>
      <c r="E3204">
        <f t="shared" si="99"/>
        <v>2229.4448079999993</v>
      </c>
    </row>
    <row r="3205" spans="1:5">
      <c r="A3205" s="164">
        <v>30399</v>
      </c>
      <c r="B3205" s="164" t="s">
        <v>959</v>
      </c>
      <c r="C3205" s="164" t="s">
        <v>1909</v>
      </c>
      <c r="D3205">
        <f t="shared" si="98"/>
        <v>0</v>
      </c>
      <c r="E3205">
        <f t="shared" si="99"/>
        <v>2229.4448079999993</v>
      </c>
    </row>
    <row r="3206" spans="1:5">
      <c r="A3206" s="164">
        <v>30399</v>
      </c>
      <c r="B3206" s="164" t="s">
        <v>959</v>
      </c>
      <c r="C3206" s="164" t="s">
        <v>961</v>
      </c>
      <c r="D3206">
        <f t="shared" ref="D3206:D3269" si="100">C3206/10000</f>
        <v>4.9615999999999998</v>
      </c>
      <c r="E3206">
        <f t="shared" ref="E3206:E3269" si="101">SUMIF(A:A,A3206,D:D)</f>
        <v>2229.4448079999993</v>
      </c>
    </row>
    <row r="3207" spans="1:5">
      <c r="A3207" s="164">
        <v>30399</v>
      </c>
      <c r="B3207" s="164" t="s">
        <v>959</v>
      </c>
      <c r="C3207" s="164" t="s">
        <v>962</v>
      </c>
      <c r="D3207">
        <f t="shared" si="100"/>
        <v>2.0472000000000001</v>
      </c>
      <c r="E3207">
        <f t="shared" si="101"/>
        <v>2229.4448079999993</v>
      </c>
    </row>
    <row r="3208" spans="1:5">
      <c r="A3208" s="164">
        <v>30399</v>
      </c>
      <c r="B3208" s="164" t="s">
        <v>959</v>
      </c>
      <c r="C3208" s="164" t="s">
        <v>2855</v>
      </c>
      <c r="D3208">
        <f t="shared" si="100"/>
        <v>0.15</v>
      </c>
      <c r="E3208">
        <f t="shared" si="101"/>
        <v>2229.4448079999993</v>
      </c>
    </row>
    <row r="3209" spans="1:5">
      <c r="A3209" s="164">
        <v>30399</v>
      </c>
      <c r="B3209" s="164" t="s">
        <v>959</v>
      </c>
      <c r="C3209" s="164" t="s">
        <v>963</v>
      </c>
      <c r="D3209">
        <f t="shared" si="100"/>
        <v>14.31</v>
      </c>
      <c r="E3209">
        <f t="shared" si="101"/>
        <v>2229.4448079999993</v>
      </c>
    </row>
    <row r="3210" spans="1:5">
      <c r="A3210" s="164">
        <v>30399</v>
      </c>
      <c r="B3210" s="164" t="s">
        <v>959</v>
      </c>
      <c r="C3210" s="164" t="s">
        <v>964</v>
      </c>
      <c r="D3210">
        <f t="shared" si="100"/>
        <v>0.995</v>
      </c>
      <c r="E3210">
        <f t="shared" si="101"/>
        <v>2229.4448079999993</v>
      </c>
    </row>
    <row r="3211" spans="1:5">
      <c r="A3211" s="164">
        <v>30399</v>
      </c>
      <c r="B3211" s="164" t="s">
        <v>959</v>
      </c>
      <c r="C3211" s="164" t="s">
        <v>416</v>
      </c>
      <c r="D3211">
        <f t="shared" si="100"/>
        <v>1.4999999999999999E-2</v>
      </c>
      <c r="E3211">
        <f t="shared" si="101"/>
        <v>2229.4448079999993</v>
      </c>
    </row>
    <row r="3212" spans="1:5">
      <c r="A3212" s="164">
        <v>30399</v>
      </c>
      <c r="B3212" s="164" t="s">
        <v>959</v>
      </c>
      <c r="C3212" s="164" t="s">
        <v>965</v>
      </c>
      <c r="D3212">
        <f t="shared" si="100"/>
        <v>5.8308</v>
      </c>
      <c r="E3212">
        <f t="shared" si="101"/>
        <v>2229.4448079999993</v>
      </c>
    </row>
    <row r="3213" spans="1:5">
      <c r="A3213" s="164">
        <v>30399</v>
      </c>
      <c r="B3213" s="164" t="s">
        <v>959</v>
      </c>
      <c r="C3213" s="164" t="s">
        <v>2848</v>
      </c>
      <c r="D3213">
        <f t="shared" si="100"/>
        <v>2.5</v>
      </c>
      <c r="E3213">
        <f t="shared" si="101"/>
        <v>2229.4448079999993</v>
      </c>
    </row>
    <row r="3214" spans="1:5">
      <c r="A3214" s="164">
        <v>30399</v>
      </c>
      <c r="B3214" s="164" t="s">
        <v>959</v>
      </c>
      <c r="C3214" s="164" t="s">
        <v>2016</v>
      </c>
      <c r="D3214">
        <f t="shared" si="100"/>
        <v>0.1</v>
      </c>
      <c r="E3214">
        <f t="shared" si="101"/>
        <v>2229.4448079999993</v>
      </c>
    </row>
    <row r="3215" spans="1:5">
      <c r="A3215" s="164">
        <v>30399</v>
      </c>
      <c r="B3215" s="164" t="s">
        <v>959</v>
      </c>
      <c r="C3215" s="164" t="s">
        <v>966</v>
      </c>
      <c r="D3215">
        <f t="shared" si="100"/>
        <v>6.73</v>
      </c>
      <c r="E3215">
        <f t="shared" si="101"/>
        <v>2229.4448079999993</v>
      </c>
    </row>
    <row r="3216" spans="1:5">
      <c r="A3216" s="164">
        <v>30399</v>
      </c>
      <c r="B3216" s="164" t="s">
        <v>959</v>
      </c>
      <c r="C3216" s="164" t="s">
        <v>967</v>
      </c>
      <c r="D3216">
        <f t="shared" si="100"/>
        <v>11.738676</v>
      </c>
      <c r="E3216">
        <f t="shared" si="101"/>
        <v>2229.4448079999993</v>
      </c>
    </row>
    <row r="3217" spans="1:5">
      <c r="A3217" s="164">
        <v>30399</v>
      </c>
      <c r="B3217" s="164" t="s">
        <v>959</v>
      </c>
      <c r="C3217" s="164" t="s">
        <v>968</v>
      </c>
      <c r="D3217">
        <f t="shared" si="100"/>
        <v>2.387</v>
      </c>
      <c r="E3217">
        <f t="shared" si="101"/>
        <v>2229.4448079999993</v>
      </c>
    </row>
    <row r="3218" spans="1:5">
      <c r="A3218" s="164">
        <v>30399</v>
      </c>
      <c r="B3218" s="164" t="s">
        <v>959</v>
      </c>
      <c r="C3218" s="164" t="s">
        <v>969</v>
      </c>
      <c r="D3218">
        <f t="shared" si="100"/>
        <v>64.10781999999999</v>
      </c>
      <c r="E3218">
        <f t="shared" si="101"/>
        <v>2229.4448079999993</v>
      </c>
    </row>
    <row r="3219" spans="1:5">
      <c r="A3219" s="164">
        <v>30399</v>
      </c>
      <c r="B3219" s="164" t="s">
        <v>959</v>
      </c>
      <c r="C3219" s="164" t="s">
        <v>1909</v>
      </c>
      <c r="D3219">
        <f t="shared" si="100"/>
        <v>0</v>
      </c>
      <c r="E3219">
        <f t="shared" si="101"/>
        <v>2229.4448079999993</v>
      </c>
    </row>
    <row r="3220" spans="1:5">
      <c r="A3220" s="164">
        <v>30399</v>
      </c>
      <c r="B3220" s="164" t="s">
        <v>959</v>
      </c>
      <c r="C3220" s="164" t="s">
        <v>970</v>
      </c>
      <c r="D3220">
        <f t="shared" si="100"/>
        <v>27.9</v>
      </c>
      <c r="E3220">
        <f t="shared" si="101"/>
        <v>2229.4448079999993</v>
      </c>
    </row>
    <row r="3221" spans="1:5">
      <c r="A3221" s="164">
        <v>30399</v>
      </c>
      <c r="B3221" s="164" t="s">
        <v>959</v>
      </c>
      <c r="C3221" s="164" t="s">
        <v>971</v>
      </c>
      <c r="D3221">
        <f t="shared" si="100"/>
        <v>3.3607999999999998</v>
      </c>
      <c r="E3221">
        <f t="shared" si="101"/>
        <v>2229.4448079999993</v>
      </c>
    </row>
    <row r="3222" spans="1:5">
      <c r="A3222" s="164">
        <v>30399</v>
      </c>
      <c r="B3222" s="164" t="s">
        <v>959</v>
      </c>
      <c r="C3222" s="164" t="s">
        <v>2843</v>
      </c>
      <c r="D3222">
        <f t="shared" si="100"/>
        <v>0.7</v>
      </c>
      <c r="E3222">
        <f t="shared" si="101"/>
        <v>2229.4448079999993</v>
      </c>
    </row>
    <row r="3223" spans="1:5">
      <c r="A3223" s="164">
        <v>30399</v>
      </c>
      <c r="B3223" s="164" t="s">
        <v>959</v>
      </c>
      <c r="C3223" s="164" t="s">
        <v>972</v>
      </c>
      <c r="D3223">
        <f t="shared" si="100"/>
        <v>0.57179999999999997</v>
      </c>
      <c r="E3223">
        <f t="shared" si="101"/>
        <v>2229.4448079999993</v>
      </c>
    </row>
    <row r="3224" spans="1:5">
      <c r="A3224" s="164">
        <v>30399</v>
      </c>
      <c r="B3224" s="164" t="s">
        <v>959</v>
      </c>
      <c r="C3224" s="164" t="s">
        <v>973</v>
      </c>
      <c r="D3224">
        <f t="shared" si="100"/>
        <v>3.4828000000000001</v>
      </c>
      <c r="E3224">
        <f t="shared" si="101"/>
        <v>2229.4448079999993</v>
      </c>
    </row>
    <row r="3225" spans="1:5">
      <c r="A3225" s="164">
        <v>30399</v>
      </c>
      <c r="B3225" s="164" t="s">
        <v>959</v>
      </c>
      <c r="C3225" s="164" t="s">
        <v>974</v>
      </c>
      <c r="D3225">
        <f t="shared" si="100"/>
        <v>3.2555999999999998</v>
      </c>
      <c r="E3225">
        <f t="shared" si="101"/>
        <v>2229.4448079999993</v>
      </c>
    </row>
    <row r="3226" spans="1:5">
      <c r="A3226" s="164">
        <v>30399</v>
      </c>
      <c r="B3226" s="164" t="s">
        <v>959</v>
      </c>
      <c r="C3226" s="164" t="s">
        <v>253</v>
      </c>
      <c r="D3226">
        <f t="shared" si="100"/>
        <v>0.05</v>
      </c>
      <c r="E3226">
        <f t="shared" si="101"/>
        <v>2229.4448079999993</v>
      </c>
    </row>
    <row r="3227" spans="1:5">
      <c r="A3227" s="164">
        <v>30399</v>
      </c>
      <c r="B3227" s="164" t="s">
        <v>959</v>
      </c>
      <c r="C3227" s="164" t="s">
        <v>975</v>
      </c>
      <c r="D3227">
        <f t="shared" si="100"/>
        <v>3.65</v>
      </c>
      <c r="E3227">
        <f t="shared" si="101"/>
        <v>2229.4448079999993</v>
      </c>
    </row>
    <row r="3228" spans="1:5">
      <c r="A3228" s="164">
        <v>30399</v>
      </c>
      <c r="B3228" s="164" t="s">
        <v>959</v>
      </c>
      <c r="C3228" s="164" t="s">
        <v>976</v>
      </c>
      <c r="D3228">
        <f t="shared" si="100"/>
        <v>8.65</v>
      </c>
      <c r="E3228">
        <f t="shared" si="101"/>
        <v>2229.4448079999993</v>
      </c>
    </row>
    <row r="3229" spans="1:5">
      <c r="A3229" s="164">
        <v>30399</v>
      </c>
      <c r="B3229" s="164" t="s">
        <v>959</v>
      </c>
      <c r="C3229" s="164" t="s">
        <v>977</v>
      </c>
      <c r="D3229">
        <f t="shared" si="100"/>
        <v>43.856499999999997</v>
      </c>
      <c r="E3229">
        <f t="shared" si="101"/>
        <v>2229.4448079999993</v>
      </c>
    </row>
    <row r="3230" spans="1:5">
      <c r="A3230" s="164">
        <v>30399</v>
      </c>
      <c r="B3230" s="164" t="s">
        <v>959</v>
      </c>
      <c r="C3230" s="164" t="s">
        <v>978</v>
      </c>
      <c r="D3230">
        <f t="shared" si="100"/>
        <v>5.4398</v>
      </c>
      <c r="E3230">
        <f t="shared" si="101"/>
        <v>2229.4448079999993</v>
      </c>
    </row>
    <row r="3231" spans="1:5">
      <c r="A3231" s="164">
        <v>30399</v>
      </c>
      <c r="B3231" s="164" t="s">
        <v>959</v>
      </c>
      <c r="C3231" s="164" t="s">
        <v>1909</v>
      </c>
      <c r="D3231">
        <f t="shared" si="100"/>
        <v>0</v>
      </c>
      <c r="E3231">
        <f t="shared" si="101"/>
        <v>2229.4448079999993</v>
      </c>
    </row>
    <row r="3232" spans="1:5">
      <c r="A3232" s="164">
        <v>30399</v>
      </c>
      <c r="B3232" s="164" t="s">
        <v>959</v>
      </c>
      <c r="C3232" s="164" t="s">
        <v>979</v>
      </c>
      <c r="D3232">
        <f t="shared" si="100"/>
        <v>0.24399999999999999</v>
      </c>
      <c r="E3232">
        <f t="shared" si="101"/>
        <v>2229.4448079999993</v>
      </c>
    </row>
    <row r="3233" spans="1:5">
      <c r="A3233" s="164">
        <v>30399</v>
      </c>
      <c r="B3233" s="164" t="s">
        <v>959</v>
      </c>
      <c r="C3233" s="164" t="s">
        <v>2863</v>
      </c>
      <c r="D3233">
        <f t="shared" si="100"/>
        <v>1.05</v>
      </c>
      <c r="E3233">
        <f t="shared" si="101"/>
        <v>2229.4448079999993</v>
      </c>
    </row>
    <row r="3234" spans="1:5">
      <c r="A3234" s="164">
        <v>30399</v>
      </c>
      <c r="B3234" s="164" t="s">
        <v>959</v>
      </c>
      <c r="C3234" s="164" t="s">
        <v>980</v>
      </c>
      <c r="D3234">
        <f t="shared" si="100"/>
        <v>1.8837999999999999</v>
      </c>
      <c r="E3234">
        <f t="shared" si="101"/>
        <v>2229.4448079999993</v>
      </c>
    </row>
    <row r="3235" spans="1:5">
      <c r="A3235" s="164">
        <v>30399</v>
      </c>
      <c r="B3235" s="164" t="s">
        <v>959</v>
      </c>
      <c r="C3235" s="164" t="s">
        <v>981</v>
      </c>
      <c r="D3235">
        <f t="shared" si="100"/>
        <v>2.2921999999999998</v>
      </c>
      <c r="E3235">
        <f t="shared" si="101"/>
        <v>2229.4448079999993</v>
      </c>
    </row>
    <row r="3236" spans="1:5">
      <c r="A3236" s="164">
        <v>30399</v>
      </c>
      <c r="B3236" s="164" t="s">
        <v>959</v>
      </c>
      <c r="C3236" s="164" t="s">
        <v>982</v>
      </c>
      <c r="D3236">
        <f t="shared" si="100"/>
        <v>2.5270000000000001</v>
      </c>
      <c r="E3236">
        <f t="shared" si="101"/>
        <v>2229.4448079999993</v>
      </c>
    </row>
    <row r="3237" spans="1:5">
      <c r="A3237" s="164">
        <v>30399</v>
      </c>
      <c r="B3237" s="164" t="s">
        <v>959</v>
      </c>
      <c r="C3237" s="164" t="s">
        <v>983</v>
      </c>
      <c r="D3237">
        <f t="shared" si="100"/>
        <v>1.8884000000000001</v>
      </c>
      <c r="E3237">
        <f t="shared" si="101"/>
        <v>2229.4448079999993</v>
      </c>
    </row>
    <row r="3238" spans="1:5">
      <c r="A3238" s="164">
        <v>30399</v>
      </c>
      <c r="B3238" s="164" t="s">
        <v>959</v>
      </c>
      <c r="C3238" s="164" t="s">
        <v>984</v>
      </c>
      <c r="D3238">
        <f t="shared" si="100"/>
        <v>0.13500000000000001</v>
      </c>
      <c r="E3238">
        <f t="shared" si="101"/>
        <v>2229.4448079999993</v>
      </c>
    </row>
    <row r="3239" spans="1:5">
      <c r="A3239" s="164">
        <v>30399</v>
      </c>
      <c r="B3239" s="164" t="s">
        <v>959</v>
      </c>
      <c r="C3239" s="164" t="s">
        <v>1909</v>
      </c>
      <c r="D3239">
        <f t="shared" si="100"/>
        <v>0</v>
      </c>
      <c r="E3239">
        <f t="shared" si="101"/>
        <v>2229.4448079999993</v>
      </c>
    </row>
    <row r="3240" spans="1:5">
      <c r="A3240" s="164">
        <v>30399</v>
      </c>
      <c r="B3240" s="164" t="s">
        <v>959</v>
      </c>
      <c r="C3240" s="164" t="s">
        <v>985</v>
      </c>
      <c r="D3240">
        <f t="shared" si="100"/>
        <v>12.1212</v>
      </c>
      <c r="E3240">
        <f t="shared" si="101"/>
        <v>2229.4448079999993</v>
      </c>
    </row>
    <row r="3241" spans="1:5">
      <c r="A3241" s="164">
        <v>30399</v>
      </c>
      <c r="B3241" s="164" t="s">
        <v>959</v>
      </c>
      <c r="C3241" s="164" t="s">
        <v>986</v>
      </c>
      <c r="D3241">
        <f t="shared" si="100"/>
        <v>1.62</v>
      </c>
      <c r="E3241">
        <f t="shared" si="101"/>
        <v>2229.4448079999993</v>
      </c>
    </row>
    <row r="3242" spans="1:5">
      <c r="A3242" s="164">
        <v>30399</v>
      </c>
      <c r="B3242" s="164" t="s">
        <v>959</v>
      </c>
      <c r="C3242" s="164" t="s">
        <v>987</v>
      </c>
      <c r="D3242">
        <f t="shared" si="100"/>
        <v>1.0407999999999999</v>
      </c>
      <c r="E3242">
        <f t="shared" si="101"/>
        <v>2229.4448079999993</v>
      </c>
    </row>
    <row r="3243" spans="1:5">
      <c r="A3243" s="164">
        <v>30399</v>
      </c>
      <c r="B3243" s="164" t="s">
        <v>959</v>
      </c>
      <c r="C3243" s="164" t="s">
        <v>988</v>
      </c>
      <c r="D3243">
        <f t="shared" si="100"/>
        <v>17.8</v>
      </c>
      <c r="E3243">
        <f t="shared" si="101"/>
        <v>2229.4448079999993</v>
      </c>
    </row>
    <row r="3244" spans="1:5">
      <c r="A3244" s="164">
        <v>30399</v>
      </c>
      <c r="B3244" s="164" t="s">
        <v>959</v>
      </c>
      <c r="C3244" s="164" t="s">
        <v>989</v>
      </c>
      <c r="D3244">
        <f t="shared" si="100"/>
        <v>7.7679999999999998</v>
      </c>
      <c r="E3244">
        <f t="shared" si="101"/>
        <v>2229.4448079999993</v>
      </c>
    </row>
    <row r="3245" spans="1:5">
      <c r="A3245" s="164">
        <v>30399</v>
      </c>
      <c r="B3245" s="164" t="s">
        <v>959</v>
      </c>
      <c r="C3245" s="164" t="s">
        <v>990</v>
      </c>
      <c r="D3245">
        <f t="shared" si="100"/>
        <v>4.8150000000000004</v>
      </c>
      <c r="E3245">
        <f t="shared" si="101"/>
        <v>2229.4448079999993</v>
      </c>
    </row>
    <row r="3246" spans="1:5">
      <c r="A3246" s="164">
        <v>30399</v>
      </c>
      <c r="B3246" s="164" t="s">
        <v>959</v>
      </c>
      <c r="C3246" s="164" t="s">
        <v>991</v>
      </c>
      <c r="D3246">
        <f t="shared" si="100"/>
        <v>1.1000000000000001</v>
      </c>
      <c r="E3246">
        <f t="shared" si="101"/>
        <v>2229.4448079999993</v>
      </c>
    </row>
    <row r="3247" spans="1:5">
      <c r="A3247" s="164">
        <v>30399</v>
      </c>
      <c r="B3247" s="164" t="s">
        <v>959</v>
      </c>
      <c r="C3247" s="164" t="s">
        <v>992</v>
      </c>
      <c r="D3247">
        <f t="shared" si="100"/>
        <v>0.18840000000000001</v>
      </c>
      <c r="E3247">
        <f t="shared" si="101"/>
        <v>2229.4448079999993</v>
      </c>
    </row>
    <row r="3248" spans="1:5">
      <c r="A3248" s="164">
        <v>30399</v>
      </c>
      <c r="B3248" s="164" t="s">
        <v>959</v>
      </c>
      <c r="C3248" s="164" t="s">
        <v>993</v>
      </c>
      <c r="D3248">
        <f t="shared" si="100"/>
        <v>90.886200000000002</v>
      </c>
      <c r="E3248">
        <f t="shared" si="101"/>
        <v>2229.4448079999993</v>
      </c>
    </row>
    <row r="3249" spans="1:5">
      <c r="A3249" s="164">
        <v>30399</v>
      </c>
      <c r="B3249" s="164" t="s">
        <v>959</v>
      </c>
      <c r="C3249" s="164" t="s">
        <v>994</v>
      </c>
      <c r="D3249">
        <f t="shared" si="100"/>
        <v>1.7056</v>
      </c>
      <c r="E3249">
        <f t="shared" si="101"/>
        <v>2229.4448079999993</v>
      </c>
    </row>
    <row r="3250" spans="1:5">
      <c r="A3250" s="164">
        <v>30399</v>
      </c>
      <c r="B3250" s="164" t="s">
        <v>959</v>
      </c>
      <c r="C3250" s="164" t="s">
        <v>995</v>
      </c>
      <c r="D3250">
        <f t="shared" si="100"/>
        <v>1.9616</v>
      </c>
      <c r="E3250">
        <f t="shared" si="101"/>
        <v>2229.4448079999993</v>
      </c>
    </row>
    <row r="3251" spans="1:5">
      <c r="A3251" s="164">
        <v>30399</v>
      </c>
      <c r="B3251" s="164" t="s">
        <v>959</v>
      </c>
      <c r="C3251" s="164" t="s">
        <v>996</v>
      </c>
      <c r="D3251">
        <f t="shared" si="100"/>
        <v>2.6168</v>
      </c>
      <c r="E3251">
        <f t="shared" si="101"/>
        <v>2229.4448079999993</v>
      </c>
    </row>
    <row r="3252" spans="1:5">
      <c r="A3252" s="164">
        <v>30399</v>
      </c>
      <c r="B3252" s="164" t="s">
        <v>959</v>
      </c>
      <c r="C3252" s="164" t="s">
        <v>997</v>
      </c>
      <c r="D3252">
        <f t="shared" si="100"/>
        <v>0.41639999999999999</v>
      </c>
      <c r="E3252">
        <f t="shared" si="101"/>
        <v>2229.4448079999993</v>
      </c>
    </row>
    <row r="3253" spans="1:5">
      <c r="A3253" s="164">
        <v>30399</v>
      </c>
      <c r="B3253" s="164" t="s">
        <v>959</v>
      </c>
      <c r="C3253" s="164" t="s">
        <v>986</v>
      </c>
      <c r="D3253">
        <f t="shared" si="100"/>
        <v>1.62</v>
      </c>
      <c r="E3253">
        <f t="shared" si="101"/>
        <v>2229.4448079999993</v>
      </c>
    </row>
    <row r="3254" spans="1:5">
      <c r="A3254" s="164">
        <v>30399</v>
      </c>
      <c r="B3254" s="164" t="s">
        <v>959</v>
      </c>
      <c r="C3254" s="164" t="s">
        <v>1909</v>
      </c>
      <c r="D3254">
        <f t="shared" si="100"/>
        <v>0</v>
      </c>
      <c r="E3254">
        <f t="shared" si="101"/>
        <v>2229.4448079999993</v>
      </c>
    </row>
    <row r="3255" spans="1:5">
      <c r="A3255" s="164">
        <v>30399</v>
      </c>
      <c r="B3255" s="164" t="s">
        <v>959</v>
      </c>
      <c r="C3255" s="164" t="s">
        <v>998</v>
      </c>
      <c r="D3255">
        <f t="shared" si="100"/>
        <v>4.1050000000000004</v>
      </c>
      <c r="E3255">
        <f t="shared" si="101"/>
        <v>2229.4448079999993</v>
      </c>
    </row>
    <row r="3256" spans="1:5">
      <c r="A3256" s="164">
        <v>30399</v>
      </c>
      <c r="B3256" s="164" t="s">
        <v>959</v>
      </c>
      <c r="C3256" s="164" t="s">
        <v>999</v>
      </c>
      <c r="D3256">
        <f t="shared" si="100"/>
        <v>5.2939999999999996</v>
      </c>
      <c r="E3256">
        <f t="shared" si="101"/>
        <v>2229.4448079999993</v>
      </c>
    </row>
    <row r="3257" spans="1:5">
      <c r="A3257" s="164">
        <v>30399</v>
      </c>
      <c r="B3257" s="164" t="s">
        <v>959</v>
      </c>
      <c r="C3257" s="164" t="s">
        <v>1000</v>
      </c>
      <c r="D3257">
        <f t="shared" si="100"/>
        <v>9.5728000000000009</v>
      </c>
      <c r="E3257">
        <f t="shared" si="101"/>
        <v>2229.4448079999993</v>
      </c>
    </row>
    <row r="3258" spans="1:5">
      <c r="A3258" s="164">
        <v>30399</v>
      </c>
      <c r="B3258" s="164" t="s">
        <v>959</v>
      </c>
      <c r="C3258" s="164" t="s">
        <v>1001</v>
      </c>
      <c r="D3258">
        <f t="shared" si="100"/>
        <v>0.86399999999999999</v>
      </c>
      <c r="E3258">
        <f t="shared" si="101"/>
        <v>2229.4448079999993</v>
      </c>
    </row>
    <row r="3259" spans="1:5">
      <c r="A3259" s="164">
        <v>30399</v>
      </c>
      <c r="B3259" s="164" t="s">
        <v>959</v>
      </c>
      <c r="C3259" s="164" t="s">
        <v>1002</v>
      </c>
      <c r="D3259">
        <f t="shared" si="100"/>
        <v>8.9666999999999994</v>
      </c>
      <c r="E3259">
        <f t="shared" si="101"/>
        <v>2229.4448079999993</v>
      </c>
    </row>
    <row r="3260" spans="1:5">
      <c r="A3260" s="164">
        <v>30399</v>
      </c>
      <c r="B3260" s="164" t="s">
        <v>959</v>
      </c>
      <c r="C3260" s="164" t="s">
        <v>1003</v>
      </c>
      <c r="D3260">
        <f t="shared" si="100"/>
        <v>3.9727999999999999</v>
      </c>
      <c r="E3260">
        <f t="shared" si="101"/>
        <v>2229.4448079999993</v>
      </c>
    </row>
    <row r="3261" spans="1:5">
      <c r="A3261" s="164">
        <v>30399</v>
      </c>
      <c r="B3261" s="164" t="s">
        <v>959</v>
      </c>
      <c r="C3261" s="164" t="s">
        <v>1004</v>
      </c>
      <c r="D3261">
        <f t="shared" si="100"/>
        <v>1.9068000000000001</v>
      </c>
      <c r="E3261">
        <f t="shared" si="101"/>
        <v>2229.4448079999993</v>
      </c>
    </row>
    <row r="3262" spans="1:5">
      <c r="A3262" s="164">
        <v>30399</v>
      </c>
      <c r="B3262" s="164" t="s">
        <v>959</v>
      </c>
      <c r="C3262" s="164" t="s">
        <v>1005</v>
      </c>
      <c r="D3262">
        <f t="shared" si="100"/>
        <v>3.1444000000000001</v>
      </c>
      <c r="E3262">
        <f t="shared" si="101"/>
        <v>2229.4448079999993</v>
      </c>
    </row>
    <row r="3263" spans="1:5">
      <c r="A3263" s="164">
        <v>30399</v>
      </c>
      <c r="B3263" s="164" t="s">
        <v>959</v>
      </c>
      <c r="C3263" s="164" t="s">
        <v>2890</v>
      </c>
      <c r="D3263">
        <f t="shared" si="100"/>
        <v>0.03</v>
      </c>
      <c r="E3263">
        <f t="shared" si="101"/>
        <v>2229.4448079999993</v>
      </c>
    </row>
    <row r="3264" spans="1:5">
      <c r="A3264" s="164">
        <v>30399</v>
      </c>
      <c r="B3264" s="164" t="s">
        <v>959</v>
      </c>
      <c r="C3264" s="164" t="s">
        <v>1006</v>
      </c>
      <c r="D3264">
        <f t="shared" si="100"/>
        <v>1.9419999999999999</v>
      </c>
      <c r="E3264">
        <f t="shared" si="101"/>
        <v>2229.4448079999993</v>
      </c>
    </row>
    <row r="3265" spans="1:5">
      <c r="A3265" s="164">
        <v>30399</v>
      </c>
      <c r="B3265" s="164" t="s">
        <v>959</v>
      </c>
      <c r="C3265" s="164" t="s">
        <v>1007</v>
      </c>
      <c r="D3265">
        <f t="shared" si="100"/>
        <v>1.93</v>
      </c>
      <c r="E3265">
        <f t="shared" si="101"/>
        <v>2229.4448079999993</v>
      </c>
    </row>
    <row r="3266" spans="1:5">
      <c r="A3266" s="164">
        <v>30399</v>
      </c>
      <c r="B3266" s="164" t="s">
        <v>959</v>
      </c>
      <c r="C3266" s="164" t="s">
        <v>1008</v>
      </c>
      <c r="D3266">
        <f t="shared" si="100"/>
        <v>5.8449999999999998</v>
      </c>
      <c r="E3266">
        <f t="shared" si="101"/>
        <v>2229.4448079999993</v>
      </c>
    </row>
    <row r="3267" spans="1:5">
      <c r="A3267" s="164">
        <v>30399</v>
      </c>
      <c r="B3267" s="164" t="s">
        <v>959</v>
      </c>
      <c r="C3267" s="164" t="s">
        <v>1009</v>
      </c>
      <c r="D3267">
        <f t="shared" si="100"/>
        <v>4.7</v>
      </c>
      <c r="E3267">
        <f t="shared" si="101"/>
        <v>2229.4448079999993</v>
      </c>
    </row>
    <row r="3268" spans="1:5">
      <c r="A3268" s="164">
        <v>30399</v>
      </c>
      <c r="B3268" s="164" t="s">
        <v>959</v>
      </c>
      <c r="C3268" s="164" t="s">
        <v>415</v>
      </c>
      <c r="D3268">
        <f t="shared" si="100"/>
        <v>7.4999999999999997E-2</v>
      </c>
      <c r="E3268">
        <f t="shared" si="101"/>
        <v>2229.4448079999993</v>
      </c>
    </row>
    <row r="3269" spans="1:5">
      <c r="A3269" s="164">
        <v>30399</v>
      </c>
      <c r="B3269" s="164" t="s">
        <v>959</v>
      </c>
      <c r="C3269" s="164" t="s">
        <v>1010</v>
      </c>
      <c r="D3269">
        <f t="shared" si="100"/>
        <v>2.6804000000000001</v>
      </c>
      <c r="E3269">
        <f t="shared" si="101"/>
        <v>2229.4448079999993</v>
      </c>
    </row>
    <row r="3270" spans="1:5">
      <c r="A3270" s="164">
        <v>30399</v>
      </c>
      <c r="B3270" s="164" t="s">
        <v>959</v>
      </c>
      <c r="C3270" s="164" t="s">
        <v>1011</v>
      </c>
      <c r="D3270">
        <f t="shared" ref="D3270:D3333" si="102">C3270/10000</f>
        <v>7.6050000000000004</v>
      </c>
      <c r="E3270">
        <f t="shared" ref="E3270:E3333" si="103">SUMIF(A:A,A3270,D:D)</f>
        <v>2229.4448079999993</v>
      </c>
    </row>
    <row r="3271" spans="1:5">
      <c r="A3271" s="164">
        <v>30399</v>
      </c>
      <c r="B3271" s="164" t="s">
        <v>959</v>
      </c>
      <c r="C3271" s="164" t="s">
        <v>2848</v>
      </c>
      <c r="D3271">
        <f t="shared" si="102"/>
        <v>2.5</v>
      </c>
      <c r="E3271">
        <f t="shared" si="103"/>
        <v>2229.4448079999993</v>
      </c>
    </row>
    <row r="3272" spans="1:5">
      <c r="A3272" s="164">
        <v>30399</v>
      </c>
      <c r="B3272" s="164" t="s">
        <v>959</v>
      </c>
      <c r="C3272" s="164" t="s">
        <v>2016</v>
      </c>
      <c r="D3272">
        <f t="shared" si="102"/>
        <v>0.1</v>
      </c>
      <c r="E3272">
        <f t="shared" si="103"/>
        <v>2229.4448079999993</v>
      </c>
    </row>
    <row r="3273" spans="1:5">
      <c r="A3273" s="164">
        <v>30399</v>
      </c>
      <c r="B3273" s="164" t="s">
        <v>959</v>
      </c>
      <c r="C3273" s="164" t="s">
        <v>1012</v>
      </c>
      <c r="D3273">
        <f t="shared" si="102"/>
        <v>1.5768</v>
      </c>
      <c r="E3273">
        <f t="shared" si="103"/>
        <v>2229.4448079999993</v>
      </c>
    </row>
    <row r="3274" spans="1:5">
      <c r="A3274" s="164">
        <v>30399</v>
      </c>
      <c r="B3274" s="164" t="s">
        <v>959</v>
      </c>
      <c r="C3274" s="164" t="s">
        <v>1013</v>
      </c>
      <c r="D3274">
        <f t="shared" si="102"/>
        <v>28.25</v>
      </c>
      <c r="E3274">
        <f t="shared" si="103"/>
        <v>2229.4448079999993</v>
      </c>
    </row>
    <row r="3275" spans="1:5">
      <c r="A3275" s="164">
        <v>30399</v>
      </c>
      <c r="B3275" s="164" t="s">
        <v>959</v>
      </c>
      <c r="C3275" s="164" t="s">
        <v>1014</v>
      </c>
      <c r="D3275">
        <f t="shared" si="102"/>
        <v>97.724000000000004</v>
      </c>
      <c r="E3275">
        <f t="shared" si="103"/>
        <v>2229.4448079999993</v>
      </c>
    </row>
    <row r="3276" spans="1:5">
      <c r="A3276" s="164">
        <v>30399</v>
      </c>
      <c r="B3276" s="164" t="s">
        <v>959</v>
      </c>
      <c r="C3276" s="164" t="s">
        <v>1015</v>
      </c>
      <c r="D3276">
        <f t="shared" si="102"/>
        <v>51.186999999999998</v>
      </c>
      <c r="E3276">
        <f t="shared" si="103"/>
        <v>2229.4448079999993</v>
      </c>
    </row>
    <row r="3277" spans="1:5">
      <c r="A3277" s="164">
        <v>30399</v>
      </c>
      <c r="B3277" s="164" t="s">
        <v>959</v>
      </c>
      <c r="C3277" s="164" t="s">
        <v>1016</v>
      </c>
      <c r="D3277">
        <f t="shared" si="102"/>
        <v>59.821599999999997</v>
      </c>
      <c r="E3277">
        <f t="shared" si="103"/>
        <v>2229.4448079999993</v>
      </c>
    </row>
    <row r="3278" spans="1:5">
      <c r="A3278" s="164">
        <v>30399</v>
      </c>
      <c r="B3278" s="164" t="s">
        <v>959</v>
      </c>
      <c r="C3278" s="164" t="s">
        <v>2669</v>
      </c>
      <c r="D3278">
        <f t="shared" si="102"/>
        <v>6</v>
      </c>
      <c r="E3278">
        <f t="shared" si="103"/>
        <v>2229.4448079999993</v>
      </c>
    </row>
    <row r="3279" spans="1:5">
      <c r="A3279" s="164">
        <v>30399</v>
      </c>
      <c r="B3279" s="164" t="s">
        <v>959</v>
      </c>
      <c r="C3279" s="164" t="s">
        <v>127</v>
      </c>
      <c r="D3279">
        <f t="shared" si="102"/>
        <v>2.85</v>
      </c>
      <c r="E3279">
        <f t="shared" si="103"/>
        <v>2229.4448079999993</v>
      </c>
    </row>
    <row r="3280" spans="1:5">
      <c r="A3280" s="164">
        <v>30399</v>
      </c>
      <c r="B3280" s="164" t="s">
        <v>959</v>
      </c>
      <c r="C3280" s="164" t="s">
        <v>416</v>
      </c>
      <c r="D3280">
        <f t="shared" si="102"/>
        <v>1.4999999999999999E-2</v>
      </c>
      <c r="E3280">
        <f t="shared" si="103"/>
        <v>2229.4448079999993</v>
      </c>
    </row>
    <row r="3281" spans="1:5">
      <c r="A3281" s="164">
        <v>30399</v>
      </c>
      <c r="B3281" s="164" t="s">
        <v>959</v>
      </c>
      <c r="C3281" s="164" t="s">
        <v>1017</v>
      </c>
      <c r="D3281">
        <f t="shared" si="102"/>
        <v>6.1619999999999999</v>
      </c>
      <c r="E3281">
        <f t="shared" si="103"/>
        <v>2229.4448079999993</v>
      </c>
    </row>
    <row r="3282" spans="1:5">
      <c r="A3282" s="164">
        <v>30399</v>
      </c>
      <c r="B3282" s="164" t="s">
        <v>959</v>
      </c>
      <c r="C3282" s="164" t="s">
        <v>1018</v>
      </c>
      <c r="D3282">
        <f t="shared" si="102"/>
        <v>22.033799999999999</v>
      </c>
      <c r="E3282">
        <f t="shared" si="103"/>
        <v>2229.4448079999993</v>
      </c>
    </row>
    <row r="3283" spans="1:5">
      <c r="A3283" s="164">
        <v>30399</v>
      </c>
      <c r="B3283" s="164" t="s">
        <v>959</v>
      </c>
      <c r="C3283" s="164" t="s">
        <v>1019</v>
      </c>
      <c r="D3283">
        <f t="shared" si="102"/>
        <v>2.6452</v>
      </c>
      <c r="E3283">
        <f t="shared" si="103"/>
        <v>2229.4448079999993</v>
      </c>
    </row>
    <row r="3284" spans="1:5">
      <c r="A3284" s="164">
        <v>30399</v>
      </c>
      <c r="B3284" s="164" t="s">
        <v>959</v>
      </c>
      <c r="C3284" s="164" t="s">
        <v>1020</v>
      </c>
      <c r="D3284">
        <f t="shared" si="102"/>
        <v>23.764600000000002</v>
      </c>
      <c r="E3284">
        <f t="shared" si="103"/>
        <v>2229.4448079999993</v>
      </c>
    </row>
    <row r="3285" spans="1:5">
      <c r="A3285" s="164">
        <v>30399</v>
      </c>
      <c r="B3285" s="164" t="s">
        <v>959</v>
      </c>
      <c r="C3285" s="164" t="s">
        <v>1021</v>
      </c>
      <c r="D3285">
        <f t="shared" si="102"/>
        <v>24.05</v>
      </c>
      <c r="E3285">
        <f t="shared" si="103"/>
        <v>2229.4448079999993</v>
      </c>
    </row>
    <row r="3286" spans="1:5">
      <c r="A3286" s="164">
        <v>30399</v>
      </c>
      <c r="B3286" s="164" t="s">
        <v>959</v>
      </c>
      <c r="C3286" s="164" t="s">
        <v>253</v>
      </c>
      <c r="D3286">
        <f t="shared" si="102"/>
        <v>0.05</v>
      </c>
      <c r="E3286">
        <f t="shared" si="103"/>
        <v>2229.4448079999993</v>
      </c>
    </row>
    <row r="3287" spans="1:5">
      <c r="A3287" s="164">
        <v>30399</v>
      </c>
      <c r="B3287" s="164" t="s">
        <v>959</v>
      </c>
      <c r="C3287" s="164" t="s">
        <v>253</v>
      </c>
      <c r="D3287">
        <f t="shared" si="102"/>
        <v>0.05</v>
      </c>
      <c r="E3287">
        <f t="shared" si="103"/>
        <v>2229.4448079999993</v>
      </c>
    </row>
    <row r="3288" spans="1:5">
      <c r="A3288" s="164">
        <v>30399</v>
      </c>
      <c r="B3288" s="164" t="s">
        <v>959</v>
      </c>
      <c r="C3288" s="164" t="s">
        <v>1022</v>
      </c>
      <c r="D3288">
        <f t="shared" si="102"/>
        <v>7.95</v>
      </c>
      <c r="E3288">
        <f t="shared" si="103"/>
        <v>2229.4448079999993</v>
      </c>
    </row>
    <row r="3289" spans="1:5">
      <c r="A3289" s="164">
        <v>30399</v>
      </c>
      <c r="B3289" s="164" t="s">
        <v>959</v>
      </c>
      <c r="C3289" s="164" t="s">
        <v>1023</v>
      </c>
      <c r="D3289">
        <f t="shared" si="102"/>
        <v>6.4467999999999996</v>
      </c>
      <c r="E3289">
        <f t="shared" si="103"/>
        <v>2229.4448079999993</v>
      </c>
    </row>
    <row r="3290" spans="1:5">
      <c r="A3290" s="164">
        <v>30399</v>
      </c>
      <c r="B3290" s="164" t="s">
        <v>959</v>
      </c>
      <c r="C3290" s="164" t="s">
        <v>253</v>
      </c>
      <c r="D3290">
        <f t="shared" si="102"/>
        <v>0.05</v>
      </c>
      <c r="E3290">
        <f t="shared" si="103"/>
        <v>2229.4448079999993</v>
      </c>
    </row>
    <row r="3291" spans="1:5">
      <c r="A3291" s="164">
        <v>30399</v>
      </c>
      <c r="B3291" s="164" t="s">
        <v>959</v>
      </c>
      <c r="C3291" s="164" t="s">
        <v>1024</v>
      </c>
      <c r="D3291">
        <f t="shared" si="102"/>
        <v>5.3400000000000003E-2</v>
      </c>
      <c r="E3291">
        <f t="shared" si="103"/>
        <v>2229.4448079999993</v>
      </c>
    </row>
    <row r="3292" spans="1:5">
      <c r="A3292" s="164">
        <v>30399</v>
      </c>
      <c r="B3292" s="164" t="s">
        <v>959</v>
      </c>
      <c r="C3292" s="164" t="s">
        <v>409</v>
      </c>
      <c r="D3292">
        <f t="shared" si="102"/>
        <v>3.2</v>
      </c>
      <c r="E3292">
        <f t="shared" si="103"/>
        <v>2229.4448079999993</v>
      </c>
    </row>
    <row r="3293" spans="1:5">
      <c r="A3293" s="164">
        <v>30399</v>
      </c>
      <c r="B3293" s="164" t="s">
        <v>959</v>
      </c>
      <c r="C3293" s="164" t="s">
        <v>2016</v>
      </c>
      <c r="D3293">
        <f t="shared" si="102"/>
        <v>0.1</v>
      </c>
      <c r="E3293">
        <f t="shared" si="103"/>
        <v>2229.4448079999993</v>
      </c>
    </row>
    <row r="3294" spans="1:5">
      <c r="A3294" s="164">
        <v>30399</v>
      </c>
      <c r="B3294" s="164" t="s">
        <v>959</v>
      </c>
      <c r="C3294" s="164" t="s">
        <v>1025</v>
      </c>
      <c r="D3294">
        <f t="shared" si="102"/>
        <v>15.2</v>
      </c>
      <c r="E3294">
        <f t="shared" si="103"/>
        <v>2229.4448079999993</v>
      </c>
    </row>
    <row r="3295" spans="1:5">
      <c r="A3295" s="164">
        <v>30399</v>
      </c>
      <c r="B3295" s="164" t="s">
        <v>959</v>
      </c>
      <c r="C3295" s="164" t="s">
        <v>1026</v>
      </c>
      <c r="D3295">
        <f t="shared" si="102"/>
        <v>55.087095999999995</v>
      </c>
      <c r="E3295">
        <f t="shared" si="103"/>
        <v>2229.4448079999993</v>
      </c>
    </row>
    <row r="3296" spans="1:5">
      <c r="A3296" s="164">
        <v>30399</v>
      </c>
      <c r="B3296" s="164" t="s">
        <v>959</v>
      </c>
      <c r="C3296" s="164" t="s">
        <v>1027</v>
      </c>
      <c r="D3296">
        <f t="shared" si="102"/>
        <v>31.9512</v>
      </c>
      <c r="E3296">
        <f t="shared" si="103"/>
        <v>2229.4448079999993</v>
      </c>
    </row>
    <row r="3297" spans="1:5">
      <c r="A3297" s="164">
        <v>30399</v>
      </c>
      <c r="B3297" s="164" t="s">
        <v>959</v>
      </c>
      <c r="C3297" s="164" t="s">
        <v>1028</v>
      </c>
      <c r="D3297">
        <f t="shared" si="102"/>
        <v>3.3283999999999998</v>
      </c>
      <c r="E3297">
        <f t="shared" si="103"/>
        <v>2229.4448079999993</v>
      </c>
    </row>
    <row r="3298" spans="1:5">
      <c r="A3298" s="164">
        <v>30399</v>
      </c>
      <c r="B3298" s="164" t="s">
        <v>959</v>
      </c>
      <c r="C3298" s="164" t="s">
        <v>1029</v>
      </c>
      <c r="D3298">
        <f t="shared" si="102"/>
        <v>22.695</v>
      </c>
      <c r="E3298">
        <f t="shared" si="103"/>
        <v>2229.4448079999993</v>
      </c>
    </row>
    <row r="3299" spans="1:5">
      <c r="A3299" s="164">
        <v>30399</v>
      </c>
      <c r="B3299" s="164" t="s">
        <v>959</v>
      </c>
      <c r="C3299" s="164" t="s">
        <v>1030</v>
      </c>
      <c r="D3299">
        <f t="shared" si="102"/>
        <v>2.1812</v>
      </c>
      <c r="E3299">
        <f t="shared" si="103"/>
        <v>2229.4448079999993</v>
      </c>
    </row>
    <row r="3300" spans="1:5">
      <c r="A3300" s="164">
        <v>30399</v>
      </c>
      <c r="B3300" s="164" t="s">
        <v>959</v>
      </c>
      <c r="C3300" s="164" t="s">
        <v>1031</v>
      </c>
      <c r="D3300">
        <f t="shared" si="102"/>
        <v>2.5992000000000002</v>
      </c>
      <c r="E3300">
        <f t="shared" si="103"/>
        <v>2229.4448079999993</v>
      </c>
    </row>
    <row r="3301" spans="1:5">
      <c r="A3301" s="164">
        <v>30399</v>
      </c>
      <c r="B3301" s="164" t="s">
        <v>959</v>
      </c>
      <c r="C3301" s="164" t="s">
        <v>1032</v>
      </c>
      <c r="D3301">
        <f t="shared" si="102"/>
        <v>12.5488</v>
      </c>
      <c r="E3301">
        <f t="shared" si="103"/>
        <v>2229.4448079999993</v>
      </c>
    </row>
    <row r="3302" spans="1:5">
      <c r="A3302" s="164">
        <v>30399</v>
      </c>
      <c r="B3302" s="164" t="s">
        <v>959</v>
      </c>
      <c r="C3302" s="164" t="s">
        <v>2016</v>
      </c>
      <c r="D3302">
        <f t="shared" si="102"/>
        <v>0.1</v>
      </c>
      <c r="E3302">
        <f t="shared" si="103"/>
        <v>2229.4448079999993</v>
      </c>
    </row>
    <row r="3303" spans="1:5">
      <c r="A3303" s="164">
        <v>30399</v>
      </c>
      <c r="B3303" s="164" t="s">
        <v>959</v>
      </c>
      <c r="C3303" s="164" t="s">
        <v>1033</v>
      </c>
      <c r="D3303">
        <f t="shared" si="102"/>
        <v>3.7850000000000001</v>
      </c>
      <c r="E3303">
        <f t="shared" si="103"/>
        <v>2229.4448079999993</v>
      </c>
    </row>
    <row r="3304" spans="1:5">
      <c r="A3304" s="164">
        <v>30399</v>
      </c>
      <c r="B3304" s="164" t="s">
        <v>959</v>
      </c>
      <c r="C3304" s="164" t="s">
        <v>1034</v>
      </c>
      <c r="D3304">
        <f t="shared" si="102"/>
        <v>22.389523999999998</v>
      </c>
      <c r="E3304">
        <f t="shared" si="103"/>
        <v>2229.4448079999993</v>
      </c>
    </row>
    <row r="3305" spans="1:5">
      <c r="A3305" s="164">
        <v>30399</v>
      </c>
      <c r="B3305" s="164" t="s">
        <v>959</v>
      </c>
      <c r="C3305" s="164" t="s">
        <v>1035</v>
      </c>
      <c r="D3305">
        <f t="shared" si="102"/>
        <v>128.41683999999998</v>
      </c>
      <c r="E3305">
        <f t="shared" si="103"/>
        <v>2229.4448079999993</v>
      </c>
    </row>
    <row r="3306" spans="1:5">
      <c r="A3306" s="164">
        <v>30399</v>
      </c>
      <c r="B3306" s="164" t="s">
        <v>959</v>
      </c>
      <c r="C3306" s="164" t="s">
        <v>1036</v>
      </c>
      <c r="D3306">
        <f t="shared" si="102"/>
        <v>110.14</v>
      </c>
      <c r="E3306">
        <f t="shared" si="103"/>
        <v>2229.4448079999993</v>
      </c>
    </row>
    <row r="3307" spans="1:5">
      <c r="A3307" s="164">
        <v>30399</v>
      </c>
      <c r="B3307" s="164" t="s">
        <v>959</v>
      </c>
      <c r="C3307" s="164" t="s">
        <v>1037</v>
      </c>
      <c r="D3307">
        <f t="shared" si="102"/>
        <v>5.95</v>
      </c>
      <c r="E3307">
        <f t="shared" si="103"/>
        <v>2229.4448079999993</v>
      </c>
    </row>
    <row r="3308" spans="1:5">
      <c r="A3308" s="164">
        <v>30399</v>
      </c>
      <c r="B3308" s="164" t="s">
        <v>959</v>
      </c>
      <c r="C3308" s="164" t="s">
        <v>1038</v>
      </c>
      <c r="D3308">
        <f t="shared" si="102"/>
        <v>2.3917999999999999</v>
      </c>
      <c r="E3308">
        <f t="shared" si="103"/>
        <v>2229.4448079999993</v>
      </c>
    </row>
    <row r="3309" spans="1:5">
      <c r="A3309" s="164">
        <v>30399</v>
      </c>
      <c r="B3309" s="164" t="s">
        <v>959</v>
      </c>
      <c r="C3309" s="164" t="s">
        <v>1039</v>
      </c>
      <c r="D3309">
        <f t="shared" si="102"/>
        <v>4.5583999999999998</v>
      </c>
      <c r="E3309">
        <f t="shared" si="103"/>
        <v>2229.4448079999993</v>
      </c>
    </row>
    <row r="3310" spans="1:5">
      <c r="A3310" s="164">
        <v>30399</v>
      </c>
      <c r="B3310" s="164" t="s">
        <v>959</v>
      </c>
      <c r="C3310" s="164" t="s">
        <v>1040</v>
      </c>
      <c r="D3310">
        <f t="shared" si="102"/>
        <v>8.4009999999999998</v>
      </c>
      <c r="E3310">
        <f t="shared" si="103"/>
        <v>2229.4448079999993</v>
      </c>
    </row>
    <row r="3311" spans="1:5">
      <c r="A3311" s="164">
        <v>30399</v>
      </c>
      <c r="B3311" s="164" t="s">
        <v>959</v>
      </c>
      <c r="C3311" s="164" t="s">
        <v>1041</v>
      </c>
      <c r="D3311">
        <f t="shared" si="102"/>
        <v>27.8</v>
      </c>
      <c r="E3311">
        <f t="shared" si="103"/>
        <v>2229.4448079999993</v>
      </c>
    </row>
    <row r="3312" spans="1:5">
      <c r="A3312" s="164">
        <v>30399</v>
      </c>
      <c r="B3312" s="164" t="s">
        <v>959</v>
      </c>
      <c r="C3312" s="164" t="s">
        <v>2524</v>
      </c>
      <c r="D3312">
        <f t="shared" si="102"/>
        <v>1.2</v>
      </c>
      <c r="E3312">
        <f t="shared" si="103"/>
        <v>2229.4448079999993</v>
      </c>
    </row>
    <row r="3313" spans="1:5">
      <c r="A3313" s="164">
        <v>30399</v>
      </c>
      <c r="B3313" s="164" t="s">
        <v>959</v>
      </c>
      <c r="C3313" s="164" t="s">
        <v>2016</v>
      </c>
      <c r="D3313">
        <f t="shared" si="102"/>
        <v>0.1</v>
      </c>
      <c r="E3313">
        <f t="shared" si="103"/>
        <v>2229.4448079999993</v>
      </c>
    </row>
    <row r="3314" spans="1:5">
      <c r="A3314" s="164">
        <v>30399</v>
      </c>
      <c r="B3314" s="164" t="s">
        <v>959</v>
      </c>
      <c r="C3314" s="164" t="s">
        <v>2813</v>
      </c>
      <c r="D3314">
        <f t="shared" si="102"/>
        <v>0.5</v>
      </c>
      <c r="E3314">
        <f t="shared" si="103"/>
        <v>2229.4448079999993</v>
      </c>
    </row>
    <row r="3315" spans="1:5">
      <c r="A3315" s="164">
        <v>30399</v>
      </c>
      <c r="B3315" s="164" t="s">
        <v>959</v>
      </c>
      <c r="C3315" s="164" t="s">
        <v>1042</v>
      </c>
      <c r="D3315">
        <f t="shared" si="102"/>
        <v>34.9</v>
      </c>
      <c r="E3315">
        <f t="shared" si="103"/>
        <v>2229.4448079999993</v>
      </c>
    </row>
    <row r="3316" spans="1:5">
      <c r="A3316" s="164">
        <v>30399</v>
      </c>
      <c r="B3316" s="164" t="s">
        <v>959</v>
      </c>
      <c r="C3316" s="164" t="s">
        <v>1043</v>
      </c>
      <c r="D3316">
        <f t="shared" si="102"/>
        <v>1.6883999999999999</v>
      </c>
      <c r="E3316">
        <f t="shared" si="103"/>
        <v>2229.4448079999993</v>
      </c>
    </row>
    <row r="3317" spans="1:5">
      <c r="A3317" s="164">
        <v>30399</v>
      </c>
      <c r="B3317" s="164" t="s">
        <v>959</v>
      </c>
      <c r="C3317" s="164" t="s">
        <v>2833</v>
      </c>
      <c r="D3317">
        <f t="shared" si="102"/>
        <v>0.3</v>
      </c>
      <c r="E3317">
        <f t="shared" si="103"/>
        <v>2229.4448079999993</v>
      </c>
    </row>
    <row r="3318" spans="1:5">
      <c r="A3318" s="164">
        <v>30399</v>
      </c>
      <c r="B3318" s="164" t="s">
        <v>959</v>
      </c>
      <c r="C3318" s="164" t="s">
        <v>2890</v>
      </c>
      <c r="D3318">
        <f t="shared" si="102"/>
        <v>0.03</v>
      </c>
      <c r="E3318">
        <f t="shared" si="103"/>
        <v>2229.4448079999993</v>
      </c>
    </row>
    <row r="3319" spans="1:5">
      <c r="A3319" s="164">
        <v>30399</v>
      </c>
      <c r="B3319" s="164" t="s">
        <v>959</v>
      </c>
      <c r="C3319" s="164" t="s">
        <v>2870</v>
      </c>
      <c r="D3319">
        <f t="shared" si="102"/>
        <v>0.21</v>
      </c>
      <c r="E3319">
        <f t="shared" si="103"/>
        <v>2229.4448079999993</v>
      </c>
    </row>
    <row r="3320" spans="1:5">
      <c r="A3320" s="164">
        <v>30399</v>
      </c>
      <c r="B3320" s="164" t="s">
        <v>959</v>
      </c>
      <c r="C3320" s="164" t="s">
        <v>253</v>
      </c>
      <c r="D3320">
        <f t="shared" si="102"/>
        <v>0.05</v>
      </c>
      <c r="E3320">
        <f t="shared" si="103"/>
        <v>2229.4448079999993</v>
      </c>
    </row>
    <row r="3321" spans="1:5">
      <c r="A3321" s="164">
        <v>30399</v>
      </c>
      <c r="B3321" s="164" t="s">
        <v>959</v>
      </c>
      <c r="C3321" s="164" t="s">
        <v>1044</v>
      </c>
      <c r="D3321">
        <f t="shared" si="102"/>
        <v>0.19</v>
      </c>
      <c r="E3321">
        <f t="shared" si="103"/>
        <v>2229.4448079999993</v>
      </c>
    </row>
    <row r="3322" spans="1:5">
      <c r="A3322" s="164">
        <v>30399</v>
      </c>
      <c r="B3322" s="164" t="s">
        <v>959</v>
      </c>
      <c r="C3322" s="164" t="s">
        <v>1909</v>
      </c>
      <c r="D3322">
        <f t="shared" si="102"/>
        <v>0</v>
      </c>
      <c r="E3322">
        <f t="shared" si="103"/>
        <v>2229.4448079999993</v>
      </c>
    </row>
    <row r="3323" spans="1:5">
      <c r="A3323" s="164">
        <v>30399</v>
      </c>
      <c r="B3323" s="164" t="s">
        <v>959</v>
      </c>
      <c r="C3323" s="164" t="s">
        <v>1045</v>
      </c>
      <c r="D3323">
        <f t="shared" si="102"/>
        <v>210</v>
      </c>
      <c r="E3323">
        <f t="shared" si="103"/>
        <v>2229.4448079999993</v>
      </c>
    </row>
    <row r="3324" spans="1:5">
      <c r="A3324" s="164">
        <v>30399</v>
      </c>
      <c r="B3324" s="164" t="s">
        <v>959</v>
      </c>
      <c r="C3324" s="164" t="s">
        <v>1046</v>
      </c>
      <c r="D3324">
        <f t="shared" si="102"/>
        <v>27.463000000000001</v>
      </c>
      <c r="E3324">
        <f t="shared" si="103"/>
        <v>2229.4448079999993</v>
      </c>
    </row>
    <row r="3325" spans="1:5">
      <c r="A3325" s="164">
        <v>30399</v>
      </c>
      <c r="B3325" s="164" t="s">
        <v>959</v>
      </c>
      <c r="C3325" s="164" t="s">
        <v>2850</v>
      </c>
      <c r="D3325">
        <f t="shared" si="102"/>
        <v>5.6</v>
      </c>
      <c r="E3325">
        <f t="shared" si="103"/>
        <v>2229.4448079999993</v>
      </c>
    </row>
    <row r="3326" spans="1:5">
      <c r="A3326" s="164">
        <v>30399</v>
      </c>
      <c r="B3326" s="164" t="s">
        <v>959</v>
      </c>
      <c r="C3326" s="164" t="s">
        <v>1047</v>
      </c>
      <c r="D3326">
        <f t="shared" si="102"/>
        <v>5.7893999999999997</v>
      </c>
      <c r="E3326">
        <f t="shared" si="103"/>
        <v>2229.4448079999993</v>
      </c>
    </row>
    <row r="3327" spans="1:5">
      <c r="A3327" s="164">
        <v>30399</v>
      </c>
      <c r="B3327" s="164" t="s">
        <v>959</v>
      </c>
      <c r="C3327" s="164" t="s">
        <v>1048</v>
      </c>
      <c r="D3327">
        <f t="shared" si="102"/>
        <v>2.15</v>
      </c>
      <c r="E3327">
        <f t="shared" si="103"/>
        <v>2229.4448079999993</v>
      </c>
    </row>
    <row r="3328" spans="1:5">
      <c r="A3328" s="164">
        <v>30399</v>
      </c>
      <c r="B3328" s="164" t="s">
        <v>959</v>
      </c>
      <c r="C3328" s="164" t="s">
        <v>1049</v>
      </c>
      <c r="D3328">
        <f t="shared" si="102"/>
        <v>73.384299999999996</v>
      </c>
      <c r="E3328">
        <f t="shared" si="103"/>
        <v>2229.4448079999993</v>
      </c>
    </row>
    <row r="3329" spans="1:5">
      <c r="A3329" s="164">
        <v>30399</v>
      </c>
      <c r="B3329" s="164" t="s">
        <v>959</v>
      </c>
      <c r="C3329" s="164" t="s">
        <v>1050</v>
      </c>
      <c r="D3329">
        <f t="shared" si="102"/>
        <v>30.3</v>
      </c>
      <c r="E3329">
        <f t="shared" si="103"/>
        <v>2229.4448079999993</v>
      </c>
    </row>
    <row r="3330" spans="1:5">
      <c r="A3330" s="164">
        <v>30399</v>
      </c>
      <c r="B3330" s="164" t="s">
        <v>959</v>
      </c>
      <c r="C3330" s="164" t="s">
        <v>1051</v>
      </c>
      <c r="D3330">
        <f t="shared" si="102"/>
        <v>10.37</v>
      </c>
      <c r="E3330">
        <f t="shared" si="103"/>
        <v>2229.4448079999993</v>
      </c>
    </row>
    <row r="3331" spans="1:5">
      <c r="A3331" s="164">
        <v>30399</v>
      </c>
      <c r="B3331" s="164" t="s">
        <v>959</v>
      </c>
      <c r="C3331" s="164" t="s">
        <v>1052</v>
      </c>
      <c r="D3331">
        <f t="shared" si="102"/>
        <v>8.15</v>
      </c>
      <c r="E3331">
        <f t="shared" si="103"/>
        <v>2229.4448079999993</v>
      </c>
    </row>
    <row r="3332" spans="1:5">
      <c r="A3332" s="164">
        <v>30399</v>
      </c>
      <c r="B3332" s="164" t="s">
        <v>959</v>
      </c>
      <c r="C3332" s="164" t="s">
        <v>399</v>
      </c>
      <c r="D3332">
        <f t="shared" si="102"/>
        <v>2.8</v>
      </c>
      <c r="E3332">
        <f t="shared" si="103"/>
        <v>2229.4448079999993</v>
      </c>
    </row>
    <row r="3333" spans="1:5">
      <c r="A3333" s="164">
        <v>30399</v>
      </c>
      <c r="B3333" s="164" t="s">
        <v>959</v>
      </c>
      <c r="C3333" s="164" t="s">
        <v>1053</v>
      </c>
      <c r="D3333">
        <f t="shared" si="102"/>
        <v>23.145</v>
      </c>
      <c r="E3333">
        <f t="shared" si="103"/>
        <v>2229.4448079999993</v>
      </c>
    </row>
    <row r="3334" spans="1:5">
      <c r="A3334" s="164">
        <v>30399</v>
      </c>
      <c r="B3334" s="164" t="s">
        <v>959</v>
      </c>
      <c r="C3334" s="164" t="s">
        <v>1054</v>
      </c>
      <c r="D3334">
        <f t="shared" ref="D3334:D3397" si="104">C3334/10000</f>
        <v>5.75</v>
      </c>
      <c r="E3334">
        <f t="shared" ref="E3334:E3397" si="105">SUMIF(A:A,A3334,D:D)</f>
        <v>2229.4448079999993</v>
      </c>
    </row>
    <row r="3335" spans="1:5">
      <c r="A3335" s="164">
        <v>30399</v>
      </c>
      <c r="B3335" s="164" t="s">
        <v>959</v>
      </c>
      <c r="C3335" s="164" t="s">
        <v>1055</v>
      </c>
      <c r="D3335">
        <f t="shared" si="104"/>
        <v>2.0236000000000001</v>
      </c>
      <c r="E3335">
        <f t="shared" si="105"/>
        <v>2229.4448079999993</v>
      </c>
    </row>
    <row r="3336" spans="1:5">
      <c r="A3336" s="164">
        <v>30399</v>
      </c>
      <c r="B3336" s="164" t="s">
        <v>959</v>
      </c>
      <c r="C3336" s="164" t="s">
        <v>1056</v>
      </c>
      <c r="D3336">
        <f t="shared" si="104"/>
        <v>0.55000000000000004</v>
      </c>
      <c r="E3336">
        <f t="shared" si="105"/>
        <v>2229.4448079999993</v>
      </c>
    </row>
    <row r="3337" spans="1:5">
      <c r="A3337" s="164">
        <v>30399</v>
      </c>
      <c r="B3337" s="164" t="s">
        <v>959</v>
      </c>
      <c r="C3337" s="164" t="s">
        <v>418</v>
      </c>
      <c r="D3337">
        <f t="shared" si="104"/>
        <v>0.19500000000000001</v>
      </c>
      <c r="E3337">
        <f t="shared" si="105"/>
        <v>2229.4448079999993</v>
      </c>
    </row>
    <row r="3338" spans="1:5">
      <c r="A3338" s="164">
        <v>30399</v>
      </c>
      <c r="B3338" s="164" t="s">
        <v>959</v>
      </c>
      <c r="C3338" s="164" t="s">
        <v>1057</v>
      </c>
      <c r="D3338">
        <f t="shared" si="104"/>
        <v>37.318800000000003</v>
      </c>
      <c r="E3338">
        <f t="shared" si="105"/>
        <v>2229.4448079999993</v>
      </c>
    </row>
    <row r="3339" spans="1:5">
      <c r="A3339" s="164">
        <v>30399</v>
      </c>
      <c r="B3339" s="164" t="s">
        <v>959</v>
      </c>
      <c r="C3339" s="164" t="s">
        <v>1058</v>
      </c>
      <c r="D3339">
        <f t="shared" si="104"/>
        <v>20.004000000000001</v>
      </c>
      <c r="E3339">
        <f t="shared" si="105"/>
        <v>2229.4448079999993</v>
      </c>
    </row>
    <row r="3340" spans="1:5">
      <c r="A3340" s="164">
        <v>30399</v>
      </c>
      <c r="B3340" s="164" t="s">
        <v>959</v>
      </c>
      <c r="C3340" s="164" t="s">
        <v>1059</v>
      </c>
      <c r="D3340">
        <f t="shared" si="104"/>
        <v>32.299999999999997</v>
      </c>
      <c r="E3340">
        <f t="shared" si="105"/>
        <v>2229.4448079999993</v>
      </c>
    </row>
    <row r="3341" spans="1:5">
      <c r="A3341" s="164">
        <v>30399</v>
      </c>
      <c r="B3341" s="164" t="s">
        <v>959</v>
      </c>
      <c r="C3341" s="164" t="s">
        <v>1060</v>
      </c>
      <c r="D3341">
        <f t="shared" si="104"/>
        <v>6.2</v>
      </c>
      <c r="E3341">
        <f t="shared" si="105"/>
        <v>2229.4448079999993</v>
      </c>
    </row>
    <row r="3342" spans="1:5">
      <c r="A3342" s="164">
        <v>30399</v>
      </c>
      <c r="B3342" s="164" t="s">
        <v>959</v>
      </c>
      <c r="C3342" s="164" t="s">
        <v>1061</v>
      </c>
      <c r="D3342">
        <f t="shared" si="104"/>
        <v>0.37</v>
      </c>
      <c r="E3342">
        <f t="shared" si="105"/>
        <v>2229.4448079999993</v>
      </c>
    </row>
    <row r="3343" spans="1:5">
      <c r="A3343" s="164">
        <v>30399</v>
      </c>
      <c r="B3343" s="164" t="s">
        <v>959</v>
      </c>
      <c r="C3343" s="164" t="s">
        <v>1062</v>
      </c>
      <c r="D3343">
        <f t="shared" si="104"/>
        <v>3.9340000000000002</v>
      </c>
      <c r="E3343">
        <f t="shared" si="105"/>
        <v>2229.4448079999993</v>
      </c>
    </row>
    <row r="3344" spans="1:5">
      <c r="A3344" s="164">
        <v>30399</v>
      </c>
      <c r="B3344" s="164" t="s">
        <v>959</v>
      </c>
      <c r="C3344" s="164" t="s">
        <v>903</v>
      </c>
      <c r="D3344">
        <f t="shared" si="104"/>
        <v>3.8572000000000002</v>
      </c>
      <c r="E3344">
        <f t="shared" si="105"/>
        <v>2229.4448079999993</v>
      </c>
    </row>
    <row r="3345" spans="1:5">
      <c r="A3345" s="164">
        <v>30399</v>
      </c>
      <c r="B3345" s="164" t="s">
        <v>959</v>
      </c>
      <c r="C3345" s="164" t="s">
        <v>1063</v>
      </c>
      <c r="D3345">
        <f t="shared" si="104"/>
        <v>9.58</v>
      </c>
      <c r="E3345">
        <f t="shared" si="105"/>
        <v>2229.4448079999993</v>
      </c>
    </row>
    <row r="3346" spans="1:5">
      <c r="A3346" s="164">
        <v>30399</v>
      </c>
      <c r="B3346" s="164" t="s">
        <v>959</v>
      </c>
      <c r="C3346" s="164" t="s">
        <v>1064</v>
      </c>
      <c r="D3346">
        <f t="shared" si="104"/>
        <v>0.13</v>
      </c>
      <c r="E3346">
        <f t="shared" si="105"/>
        <v>2229.4448079999993</v>
      </c>
    </row>
    <row r="3347" spans="1:5">
      <c r="A3347" s="164">
        <v>30399</v>
      </c>
      <c r="B3347" s="164" t="s">
        <v>959</v>
      </c>
      <c r="C3347" s="164" t="s">
        <v>1065</v>
      </c>
      <c r="D3347">
        <f t="shared" si="104"/>
        <v>2.5768</v>
      </c>
      <c r="E3347">
        <f t="shared" si="105"/>
        <v>2229.4448079999993</v>
      </c>
    </row>
    <row r="3348" spans="1:5">
      <c r="A3348" s="164">
        <v>30399</v>
      </c>
      <c r="B3348" s="164" t="s">
        <v>959</v>
      </c>
      <c r="C3348" s="164" t="s">
        <v>1066</v>
      </c>
      <c r="D3348">
        <f t="shared" si="104"/>
        <v>14.75</v>
      </c>
      <c r="E3348">
        <f t="shared" si="105"/>
        <v>2229.4448079999993</v>
      </c>
    </row>
    <row r="3349" spans="1:5">
      <c r="A3349" s="164">
        <v>30399</v>
      </c>
      <c r="B3349" s="164" t="s">
        <v>959</v>
      </c>
      <c r="C3349" s="164" t="s">
        <v>1909</v>
      </c>
      <c r="D3349">
        <f t="shared" si="104"/>
        <v>0</v>
      </c>
      <c r="E3349">
        <f t="shared" si="105"/>
        <v>2229.4448079999993</v>
      </c>
    </row>
    <row r="3350" spans="1:5">
      <c r="A3350" s="164">
        <v>30399</v>
      </c>
      <c r="B3350" s="164" t="s">
        <v>959</v>
      </c>
      <c r="C3350" s="164" t="s">
        <v>1067</v>
      </c>
      <c r="D3350">
        <f t="shared" si="104"/>
        <v>7.3049999999999997</v>
      </c>
      <c r="E3350">
        <f t="shared" si="105"/>
        <v>2229.4448079999993</v>
      </c>
    </row>
    <row r="3351" spans="1:5">
      <c r="A3351" s="164">
        <v>30399</v>
      </c>
      <c r="B3351" s="164" t="s">
        <v>959</v>
      </c>
      <c r="C3351" s="164" t="s">
        <v>2163</v>
      </c>
      <c r="D3351">
        <f t="shared" si="104"/>
        <v>4.4000000000000004</v>
      </c>
      <c r="E3351">
        <f t="shared" si="105"/>
        <v>2229.4448079999993</v>
      </c>
    </row>
    <row r="3352" spans="1:5">
      <c r="A3352" s="164">
        <v>30399</v>
      </c>
      <c r="B3352" s="164" t="s">
        <v>959</v>
      </c>
      <c r="C3352" s="164" t="s">
        <v>2847</v>
      </c>
      <c r="D3352">
        <f t="shared" si="104"/>
        <v>3.5</v>
      </c>
      <c r="E3352">
        <f t="shared" si="105"/>
        <v>2229.4448079999993</v>
      </c>
    </row>
    <row r="3353" spans="1:5">
      <c r="A3353" s="164">
        <v>30399</v>
      </c>
      <c r="B3353" s="164" t="s">
        <v>959</v>
      </c>
      <c r="C3353" s="164" t="s">
        <v>1068</v>
      </c>
      <c r="D3353">
        <f t="shared" si="104"/>
        <v>0.37440000000000001</v>
      </c>
      <c r="E3353">
        <f t="shared" si="105"/>
        <v>2229.4448079999993</v>
      </c>
    </row>
    <row r="3354" spans="1:5">
      <c r="A3354" s="164">
        <v>30399</v>
      </c>
      <c r="B3354" s="164" t="s">
        <v>959</v>
      </c>
      <c r="C3354" s="164" t="s">
        <v>1069</v>
      </c>
      <c r="D3354">
        <f t="shared" si="104"/>
        <v>7.1661999999999999</v>
      </c>
      <c r="E3354">
        <f t="shared" si="105"/>
        <v>2229.4448079999993</v>
      </c>
    </row>
    <row r="3355" spans="1:5">
      <c r="A3355" s="164">
        <v>30399</v>
      </c>
      <c r="B3355" s="164" t="s">
        <v>959</v>
      </c>
      <c r="C3355" s="164" t="s">
        <v>2818</v>
      </c>
      <c r="D3355">
        <f t="shared" si="104"/>
        <v>0.4</v>
      </c>
      <c r="E3355">
        <f t="shared" si="105"/>
        <v>2229.4448079999993</v>
      </c>
    </row>
    <row r="3356" spans="1:5">
      <c r="A3356" s="164">
        <v>30399</v>
      </c>
      <c r="B3356" s="164" t="s">
        <v>959</v>
      </c>
      <c r="C3356" s="164" t="s">
        <v>253</v>
      </c>
      <c r="D3356">
        <f t="shared" si="104"/>
        <v>0.05</v>
      </c>
      <c r="E3356">
        <f t="shared" si="105"/>
        <v>2229.4448079999993</v>
      </c>
    </row>
    <row r="3357" spans="1:5">
      <c r="A3357" s="164">
        <v>30399</v>
      </c>
      <c r="B3357" s="164" t="s">
        <v>959</v>
      </c>
      <c r="C3357" s="164" t="s">
        <v>2691</v>
      </c>
      <c r="D3357">
        <f t="shared" si="104"/>
        <v>10</v>
      </c>
      <c r="E3357">
        <f t="shared" si="105"/>
        <v>2229.4448079999993</v>
      </c>
    </row>
    <row r="3358" spans="1:5">
      <c r="A3358" s="164">
        <v>30399</v>
      </c>
      <c r="B3358" s="164" t="s">
        <v>959</v>
      </c>
      <c r="C3358" s="164" t="s">
        <v>1070</v>
      </c>
      <c r="D3358">
        <f t="shared" si="104"/>
        <v>6.1353999999999997</v>
      </c>
      <c r="E3358">
        <f t="shared" si="105"/>
        <v>2229.4448079999993</v>
      </c>
    </row>
    <row r="3359" spans="1:5">
      <c r="A3359" s="164">
        <v>30399</v>
      </c>
      <c r="B3359" s="164" t="s">
        <v>959</v>
      </c>
      <c r="C3359" s="164" t="s">
        <v>1071</v>
      </c>
      <c r="D3359">
        <f t="shared" si="104"/>
        <v>1.5264</v>
      </c>
      <c r="E3359">
        <f t="shared" si="105"/>
        <v>2229.4448079999993</v>
      </c>
    </row>
    <row r="3360" spans="1:5">
      <c r="A3360" s="164">
        <v>30399</v>
      </c>
      <c r="B3360" s="164" t="s">
        <v>959</v>
      </c>
      <c r="C3360" s="164" t="s">
        <v>2868</v>
      </c>
      <c r="D3360">
        <f t="shared" si="104"/>
        <v>0.33</v>
      </c>
      <c r="E3360">
        <f t="shared" si="105"/>
        <v>2229.4448079999993</v>
      </c>
    </row>
    <row r="3361" spans="1:5">
      <c r="A3361" s="164">
        <v>30399</v>
      </c>
      <c r="B3361" s="164" t="s">
        <v>959</v>
      </c>
      <c r="C3361" s="164" t="s">
        <v>1072</v>
      </c>
      <c r="D3361">
        <f t="shared" si="104"/>
        <v>5.28</v>
      </c>
      <c r="E3361">
        <f t="shared" si="105"/>
        <v>2229.4448079999993</v>
      </c>
    </row>
    <row r="3362" spans="1:5">
      <c r="A3362" s="164">
        <v>30399</v>
      </c>
      <c r="B3362" s="164" t="s">
        <v>959</v>
      </c>
      <c r="C3362" s="164" t="s">
        <v>2855</v>
      </c>
      <c r="D3362">
        <f t="shared" si="104"/>
        <v>0.15</v>
      </c>
      <c r="E3362">
        <f t="shared" si="105"/>
        <v>2229.4448079999993</v>
      </c>
    </row>
    <row r="3363" spans="1:5">
      <c r="A3363" s="164">
        <v>30399</v>
      </c>
      <c r="B3363" s="164" t="s">
        <v>959</v>
      </c>
      <c r="C3363" s="164" t="s">
        <v>1073</v>
      </c>
      <c r="D3363">
        <f t="shared" si="104"/>
        <v>1.55</v>
      </c>
      <c r="E3363">
        <f t="shared" si="105"/>
        <v>2229.4448079999993</v>
      </c>
    </row>
    <row r="3364" spans="1:5">
      <c r="A3364" s="164">
        <v>30399</v>
      </c>
      <c r="B3364" s="164" t="s">
        <v>959</v>
      </c>
      <c r="C3364" s="164" t="s">
        <v>2855</v>
      </c>
      <c r="D3364">
        <f t="shared" si="104"/>
        <v>0.15</v>
      </c>
      <c r="E3364">
        <f t="shared" si="105"/>
        <v>2229.4448079999993</v>
      </c>
    </row>
    <row r="3365" spans="1:5">
      <c r="A3365" s="164">
        <v>30399</v>
      </c>
      <c r="B3365" s="164" t="s">
        <v>959</v>
      </c>
      <c r="C3365" s="164" t="s">
        <v>1074</v>
      </c>
      <c r="D3365">
        <f t="shared" si="104"/>
        <v>2.1</v>
      </c>
      <c r="E3365">
        <f t="shared" si="105"/>
        <v>2229.4448079999993</v>
      </c>
    </row>
    <row r="3366" spans="1:5">
      <c r="A3366" s="164">
        <v>30399</v>
      </c>
      <c r="B3366" s="164" t="s">
        <v>959</v>
      </c>
      <c r="C3366" s="164" t="s">
        <v>1075</v>
      </c>
      <c r="D3366">
        <f t="shared" si="104"/>
        <v>2.9022000000000001</v>
      </c>
      <c r="E3366">
        <f t="shared" si="105"/>
        <v>2229.4448079999993</v>
      </c>
    </row>
    <row r="3367" spans="1:5">
      <c r="A3367" s="164">
        <v>30399</v>
      </c>
      <c r="B3367" s="164" t="s">
        <v>959</v>
      </c>
      <c r="C3367" s="164" t="s">
        <v>1076</v>
      </c>
      <c r="D3367">
        <f t="shared" si="104"/>
        <v>1.554</v>
      </c>
      <c r="E3367">
        <f t="shared" si="105"/>
        <v>2229.4448079999993</v>
      </c>
    </row>
    <row r="3368" spans="1:5">
      <c r="A3368" s="164">
        <v>30399</v>
      </c>
      <c r="B3368" s="164" t="s">
        <v>959</v>
      </c>
      <c r="C3368" s="164" t="s">
        <v>1077</v>
      </c>
      <c r="D3368">
        <f t="shared" si="104"/>
        <v>9.9298000000000002</v>
      </c>
      <c r="E3368">
        <f t="shared" si="105"/>
        <v>2229.4448079999993</v>
      </c>
    </row>
    <row r="3369" spans="1:5">
      <c r="A3369" s="164">
        <v>30399</v>
      </c>
      <c r="B3369" s="164" t="s">
        <v>959</v>
      </c>
      <c r="C3369" s="164" t="s">
        <v>1909</v>
      </c>
      <c r="D3369">
        <f t="shared" si="104"/>
        <v>0</v>
      </c>
      <c r="E3369">
        <f t="shared" si="105"/>
        <v>2229.4448079999993</v>
      </c>
    </row>
    <row r="3370" spans="1:5">
      <c r="A3370" s="164">
        <v>30399</v>
      </c>
      <c r="B3370" s="164" t="s">
        <v>959</v>
      </c>
      <c r="C3370" s="164" t="s">
        <v>1078</v>
      </c>
      <c r="D3370">
        <f t="shared" si="104"/>
        <v>53.15</v>
      </c>
      <c r="E3370">
        <f t="shared" si="105"/>
        <v>2229.4448079999993</v>
      </c>
    </row>
    <row r="3371" spans="1:5">
      <c r="A3371" s="164">
        <v>30399</v>
      </c>
      <c r="B3371" s="164" t="s">
        <v>959</v>
      </c>
      <c r="C3371" s="164" t="s">
        <v>1079</v>
      </c>
      <c r="D3371">
        <f t="shared" si="104"/>
        <v>27.111000000000001</v>
      </c>
      <c r="E3371">
        <f t="shared" si="105"/>
        <v>2229.4448079999993</v>
      </c>
    </row>
    <row r="3372" spans="1:5">
      <c r="A3372" s="164">
        <v>30399</v>
      </c>
      <c r="B3372" s="164" t="s">
        <v>959</v>
      </c>
      <c r="C3372" s="164" t="s">
        <v>1080</v>
      </c>
      <c r="D3372">
        <f t="shared" si="104"/>
        <v>60.211564000000003</v>
      </c>
      <c r="E3372">
        <f t="shared" si="105"/>
        <v>2229.4448079999993</v>
      </c>
    </row>
    <row r="3373" spans="1:5">
      <c r="A3373" s="164">
        <v>30399</v>
      </c>
      <c r="B3373" s="164" t="s">
        <v>959</v>
      </c>
      <c r="C3373" s="164" t="s">
        <v>2703</v>
      </c>
      <c r="D3373">
        <f t="shared" si="104"/>
        <v>1.5</v>
      </c>
      <c r="E3373">
        <f t="shared" si="105"/>
        <v>2229.4448079999993</v>
      </c>
    </row>
    <row r="3374" spans="1:5">
      <c r="A3374" s="164">
        <v>30399</v>
      </c>
      <c r="B3374" s="164" t="s">
        <v>959</v>
      </c>
      <c r="C3374" s="164" t="s">
        <v>2705</v>
      </c>
      <c r="D3374">
        <f t="shared" si="104"/>
        <v>4.5</v>
      </c>
      <c r="E3374">
        <f t="shared" si="105"/>
        <v>2229.4448079999993</v>
      </c>
    </row>
    <row r="3375" spans="1:5">
      <c r="A3375" s="164">
        <v>30399</v>
      </c>
      <c r="B3375" s="164" t="s">
        <v>959</v>
      </c>
      <c r="C3375" s="164" t="s">
        <v>1081</v>
      </c>
      <c r="D3375">
        <f t="shared" si="104"/>
        <v>10.987388000000001</v>
      </c>
      <c r="E3375">
        <f t="shared" si="105"/>
        <v>2229.4448079999993</v>
      </c>
    </row>
    <row r="3376" spans="1:5">
      <c r="A3376" s="164">
        <v>30399</v>
      </c>
      <c r="B3376" s="164" t="s">
        <v>959</v>
      </c>
      <c r="C3376" s="164" t="s">
        <v>1082</v>
      </c>
      <c r="D3376">
        <f t="shared" si="104"/>
        <v>8.6999999999999993</v>
      </c>
      <c r="E3376">
        <f t="shared" si="105"/>
        <v>2229.4448079999993</v>
      </c>
    </row>
    <row r="3377" spans="1:5">
      <c r="A3377" s="164">
        <v>30399</v>
      </c>
      <c r="B3377" s="164" t="s">
        <v>959</v>
      </c>
      <c r="C3377" s="164" t="s">
        <v>1083</v>
      </c>
      <c r="D3377">
        <f t="shared" si="104"/>
        <v>5.1074000000000002</v>
      </c>
      <c r="E3377">
        <f t="shared" si="105"/>
        <v>2229.4448079999993</v>
      </c>
    </row>
    <row r="3378" spans="1:5">
      <c r="A3378" s="164">
        <v>30399</v>
      </c>
      <c r="B3378" s="164" t="s">
        <v>959</v>
      </c>
      <c r="C3378" s="164" t="s">
        <v>1084</v>
      </c>
      <c r="D3378">
        <f t="shared" si="104"/>
        <v>0.87180000000000002</v>
      </c>
      <c r="E3378">
        <f t="shared" si="105"/>
        <v>2229.4448079999993</v>
      </c>
    </row>
    <row r="3379" spans="1:5">
      <c r="A3379" s="164">
        <v>30399</v>
      </c>
      <c r="B3379" s="164" t="s">
        <v>959</v>
      </c>
      <c r="C3379" s="164" t="s">
        <v>1085</v>
      </c>
      <c r="D3379">
        <f t="shared" si="104"/>
        <v>20.5</v>
      </c>
      <c r="E3379">
        <f t="shared" si="105"/>
        <v>2229.4448079999993</v>
      </c>
    </row>
    <row r="3380" spans="1:5">
      <c r="A3380" s="164">
        <v>30399</v>
      </c>
      <c r="B3380" s="164" t="s">
        <v>959</v>
      </c>
      <c r="C3380" s="164" t="s">
        <v>1086</v>
      </c>
      <c r="D3380">
        <f t="shared" si="104"/>
        <v>2.0499999999999998</v>
      </c>
      <c r="E3380">
        <f t="shared" si="105"/>
        <v>2229.4448079999993</v>
      </c>
    </row>
    <row r="3381" spans="1:5">
      <c r="A3381" s="164">
        <v>30399</v>
      </c>
      <c r="B3381" s="164" t="s">
        <v>959</v>
      </c>
      <c r="C3381" s="164" t="s">
        <v>253</v>
      </c>
      <c r="D3381">
        <f t="shared" si="104"/>
        <v>0.05</v>
      </c>
      <c r="E3381">
        <f t="shared" si="105"/>
        <v>2229.4448079999993</v>
      </c>
    </row>
    <row r="3382" spans="1:5">
      <c r="A3382" s="164">
        <v>30399</v>
      </c>
      <c r="B3382" s="164" t="s">
        <v>959</v>
      </c>
      <c r="C3382" s="164" t="s">
        <v>1087</v>
      </c>
      <c r="D3382">
        <f t="shared" si="104"/>
        <v>4.2149999999999999</v>
      </c>
      <c r="E3382">
        <f t="shared" si="105"/>
        <v>2229.4448079999993</v>
      </c>
    </row>
    <row r="3383" spans="1:5">
      <c r="A3383" s="164">
        <v>30399</v>
      </c>
      <c r="B3383" s="164" t="s">
        <v>959</v>
      </c>
      <c r="C3383" s="164" t="s">
        <v>1088</v>
      </c>
      <c r="D3383">
        <f t="shared" si="104"/>
        <v>0.25</v>
      </c>
      <c r="E3383">
        <f t="shared" si="105"/>
        <v>2229.4448079999993</v>
      </c>
    </row>
    <row r="3384" spans="1:5">
      <c r="A3384" s="164">
        <v>30399</v>
      </c>
      <c r="B3384" s="164" t="s">
        <v>959</v>
      </c>
      <c r="C3384" s="164" t="s">
        <v>2838</v>
      </c>
      <c r="D3384">
        <f t="shared" si="104"/>
        <v>0.26</v>
      </c>
      <c r="E3384">
        <f t="shared" si="105"/>
        <v>2229.4448079999993</v>
      </c>
    </row>
    <row r="3385" spans="1:5">
      <c r="A3385" s="164">
        <v>30399</v>
      </c>
      <c r="B3385" s="164" t="s">
        <v>959</v>
      </c>
      <c r="C3385" s="164" t="s">
        <v>1088</v>
      </c>
      <c r="D3385">
        <f t="shared" si="104"/>
        <v>0.25</v>
      </c>
      <c r="E3385">
        <f t="shared" si="105"/>
        <v>2229.4448079999993</v>
      </c>
    </row>
    <row r="3386" spans="1:5">
      <c r="A3386" s="164">
        <v>30399</v>
      </c>
      <c r="B3386" s="164" t="s">
        <v>959</v>
      </c>
      <c r="C3386" s="164" t="s">
        <v>1089</v>
      </c>
      <c r="D3386">
        <f t="shared" si="104"/>
        <v>1.794</v>
      </c>
      <c r="E3386">
        <f t="shared" si="105"/>
        <v>2229.4448079999993</v>
      </c>
    </row>
    <row r="3387" spans="1:5">
      <c r="A3387" s="164">
        <v>30399</v>
      </c>
      <c r="B3387" s="164" t="s">
        <v>959</v>
      </c>
      <c r="C3387" s="164" t="s">
        <v>1090</v>
      </c>
      <c r="D3387">
        <f t="shared" si="104"/>
        <v>2.0950000000000002</v>
      </c>
      <c r="E3387">
        <f t="shared" si="105"/>
        <v>2229.4448079999993</v>
      </c>
    </row>
    <row r="3388" spans="1:5">
      <c r="A3388" s="164">
        <v>30399</v>
      </c>
      <c r="B3388" s="164" t="s">
        <v>959</v>
      </c>
      <c r="C3388" s="164" t="s">
        <v>1091</v>
      </c>
      <c r="D3388">
        <f t="shared" si="104"/>
        <v>1.6537999999999999</v>
      </c>
      <c r="E3388">
        <f t="shared" si="105"/>
        <v>2229.4448079999993</v>
      </c>
    </row>
    <row r="3389" spans="1:5">
      <c r="A3389" s="164">
        <v>30399</v>
      </c>
      <c r="B3389" s="164" t="s">
        <v>959</v>
      </c>
      <c r="C3389" s="164" t="s">
        <v>416</v>
      </c>
      <c r="D3389">
        <f t="shared" si="104"/>
        <v>1.4999999999999999E-2</v>
      </c>
      <c r="E3389">
        <f t="shared" si="105"/>
        <v>2229.4448079999993</v>
      </c>
    </row>
    <row r="3390" spans="1:5">
      <c r="A3390" s="164">
        <v>30399</v>
      </c>
      <c r="B3390" s="164" t="s">
        <v>959</v>
      </c>
      <c r="C3390" s="164" t="s">
        <v>1092</v>
      </c>
      <c r="D3390">
        <f t="shared" si="104"/>
        <v>8.8824000000000005</v>
      </c>
      <c r="E3390">
        <f t="shared" si="105"/>
        <v>2229.4448079999993</v>
      </c>
    </row>
    <row r="3391" spans="1:5">
      <c r="A3391" s="164">
        <v>30399</v>
      </c>
      <c r="B3391" s="164" t="s">
        <v>959</v>
      </c>
      <c r="C3391" s="164" t="s">
        <v>1093</v>
      </c>
      <c r="D3391">
        <f t="shared" si="104"/>
        <v>5.1212</v>
      </c>
      <c r="E3391">
        <f t="shared" si="105"/>
        <v>2229.4448079999993</v>
      </c>
    </row>
    <row r="3392" spans="1:5">
      <c r="A3392" s="164">
        <v>30399</v>
      </c>
      <c r="B3392" s="164" t="s">
        <v>959</v>
      </c>
      <c r="C3392" s="164" t="s">
        <v>1094</v>
      </c>
      <c r="D3392">
        <f t="shared" si="104"/>
        <v>1.26</v>
      </c>
      <c r="E3392">
        <f t="shared" si="105"/>
        <v>2229.4448079999993</v>
      </c>
    </row>
    <row r="3393" spans="1:5">
      <c r="A3393" s="164">
        <v>30399</v>
      </c>
      <c r="B3393" s="164" t="s">
        <v>959</v>
      </c>
      <c r="C3393" s="164" t="s">
        <v>1095</v>
      </c>
      <c r="D3393">
        <f t="shared" si="104"/>
        <v>5.2539999999999996</v>
      </c>
      <c r="E3393">
        <f t="shared" si="105"/>
        <v>2229.4448079999993</v>
      </c>
    </row>
    <row r="3394" spans="1:5">
      <c r="A3394" s="164">
        <v>30399</v>
      </c>
      <c r="B3394" s="164" t="s">
        <v>959</v>
      </c>
      <c r="C3394" s="164" t="s">
        <v>2868</v>
      </c>
      <c r="D3394">
        <f t="shared" si="104"/>
        <v>0.33</v>
      </c>
      <c r="E3394">
        <f t="shared" si="105"/>
        <v>2229.4448079999993</v>
      </c>
    </row>
    <row r="3395" spans="1:5">
      <c r="A3395" s="164">
        <v>30399</v>
      </c>
      <c r="B3395" s="164" t="s">
        <v>959</v>
      </c>
      <c r="C3395" s="164" t="s">
        <v>1096</v>
      </c>
      <c r="D3395">
        <f t="shared" si="104"/>
        <v>5.8365999999999998</v>
      </c>
      <c r="E3395">
        <f t="shared" si="105"/>
        <v>2229.4448079999993</v>
      </c>
    </row>
    <row r="3396" spans="1:5">
      <c r="A3396" s="164">
        <v>30399</v>
      </c>
      <c r="B3396" s="164" t="s">
        <v>959</v>
      </c>
      <c r="C3396" s="164" t="s">
        <v>2531</v>
      </c>
      <c r="D3396">
        <f t="shared" si="104"/>
        <v>15.4</v>
      </c>
      <c r="E3396">
        <f t="shared" si="105"/>
        <v>2229.4448079999993</v>
      </c>
    </row>
    <row r="3397" spans="1:5">
      <c r="A3397" s="164">
        <v>30399</v>
      </c>
      <c r="B3397" s="164" t="s">
        <v>959</v>
      </c>
      <c r="C3397" s="164" t="s">
        <v>1909</v>
      </c>
      <c r="D3397">
        <f t="shared" si="104"/>
        <v>0</v>
      </c>
      <c r="E3397">
        <f t="shared" si="105"/>
        <v>2229.4448079999993</v>
      </c>
    </row>
    <row r="3398" spans="1:5">
      <c r="A3398" s="164">
        <v>30399</v>
      </c>
      <c r="B3398" s="164" t="s">
        <v>959</v>
      </c>
      <c r="C3398" s="164" t="s">
        <v>1097</v>
      </c>
      <c r="D3398">
        <f t="shared" ref="D3398:D3442" si="106">C3398/10000</f>
        <v>0.35</v>
      </c>
      <c r="E3398">
        <f t="shared" ref="E3398:E3442" si="107">SUMIF(A:A,A3398,D:D)</f>
        <v>2229.4448079999993</v>
      </c>
    </row>
    <row r="3399" spans="1:5">
      <c r="A3399" s="164">
        <v>30399</v>
      </c>
      <c r="B3399" s="164" t="s">
        <v>959</v>
      </c>
      <c r="C3399" s="164" t="s">
        <v>2832</v>
      </c>
      <c r="D3399">
        <f t="shared" si="106"/>
        <v>0.06</v>
      </c>
      <c r="E3399">
        <f t="shared" si="107"/>
        <v>2229.4448079999993</v>
      </c>
    </row>
    <row r="3400" spans="1:5">
      <c r="A3400" s="164">
        <v>30399</v>
      </c>
      <c r="B3400" s="164" t="s">
        <v>959</v>
      </c>
      <c r="C3400" s="164" t="s">
        <v>1098</v>
      </c>
      <c r="D3400">
        <f t="shared" si="106"/>
        <v>4.4623999999999997</v>
      </c>
      <c r="E3400">
        <f t="shared" si="107"/>
        <v>2229.4448079999993</v>
      </c>
    </row>
    <row r="3401" spans="1:5">
      <c r="A3401" s="164">
        <v>30399</v>
      </c>
      <c r="B3401" s="164" t="s">
        <v>959</v>
      </c>
      <c r="C3401" s="164" t="s">
        <v>1099</v>
      </c>
      <c r="D3401">
        <f t="shared" si="106"/>
        <v>77.034999999999997</v>
      </c>
      <c r="E3401">
        <f t="shared" si="107"/>
        <v>2229.4448079999993</v>
      </c>
    </row>
    <row r="3402" spans="1:5">
      <c r="A3402" s="164">
        <v>304</v>
      </c>
      <c r="B3402" s="164" t="s">
        <v>1100</v>
      </c>
      <c r="C3402" s="164" t="s">
        <v>1101</v>
      </c>
      <c r="D3402">
        <f t="shared" si="106"/>
        <v>41.576528000000003</v>
      </c>
      <c r="E3402">
        <f t="shared" si="107"/>
        <v>41.576528000000003</v>
      </c>
    </row>
    <row r="3403" spans="1:5">
      <c r="A3403" s="164">
        <v>30499</v>
      </c>
      <c r="B3403" s="164" t="s">
        <v>1102</v>
      </c>
      <c r="C3403" s="164" t="s">
        <v>2691</v>
      </c>
      <c r="D3403">
        <f t="shared" si="106"/>
        <v>10</v>
      </c>
      <c r="E3403">
        <f t="shared" si="107"/>
        <v>41.576527999999996</v>
      </c>
    </row>
    <row r="3404" spans="1:5">
      <c r="A3404" s="164">
        <v>30499</v>
      </c>
      <c r="B3404" s="164" t="s">
        <v>1102</v>
      </c>
      <c r="C3404" s="164" t="s">
        <v>2691</v>
      </c>
      <c r="D3404">
        <f t="shared" si="106"/>
        <v>10</v>
      </c>
      <c r="E3404">
        <f t="shared" si="107"/>
        <v>41.576527999999996</v>
      </c>
    </row>
    <row r="3405" spans="1:5">
      <c r="A3405" s="164">
        <v>30499</v>
      </c>
      <c r="B3405" s="164" t="s">
        <v>1102</v>
      </c>
      <c r="C3405" s="164" t="s">
        <v>1103</v>
      </c>
      <c r="D3405">
        <f t="shared" si="106"/>
        <v>21.576528</v>
      </c>
      <c r="E3405">
        <f t="shared" si="107"/>
        <v>41.576527999999996</v>
      </c>
    </row>
    <row r="3406" spans="1:5">
      <c r="A3406" s="164">
        <v>310</v>
      </c>
      <c r="B3406" s="164" t="s">
        <v>1776</v>
      </c>
      <c r="C3406" s="164" t="s">
        <v>2752</v>
      </c>
      <c r="D3406">
        <f t="shared" si="106"/>
        <v>5</v>
      </c>
      <c r="E3406">
        <f t="shared" si="107"/>
        <v>5</v>
      </c>
    </row>
    <row r="3407" spans="1:5">
      <c r="A3407" s="164">
        <v>31002</v>
      </c>
      <c r="B3407" s="164" t="s">
        <v>1104</v>
      </c>
      <c r="C3407" s="164" t="s">
        <v>2752</v>
      </c>
      <c r="D3407">
        <f t="shared" si="106"/>
        <v>5</v>
      </c>
      <c r="E3407">
        <f t="shared" si="107"/>
        <v>5</v>
      </c>
    </row>
    <row r="3408" spans="1:5">
      <c r="A3408" s="164">
        <v>399</v>
      </c>
      <c r="B3408" s="164" t="s">
        <v>1527</v>
      </c>
      <c r="C3408" s="164" t="s">
        <v>1105</v>
      </c>
      <c r="D3408">
        <f t="shared" si="106"/>
        <v>5540.2075000000004</v>
      </c>
      <c r="E3408">
        <f t="shared" si="107"/>
        <v>5540.2075000000004</v>
      </c>
    </row>
    <row r="3409" spans="1:5">
      <c r="A3409" s="164">
        <v>39902</v>
      </c>
      <c r="B3409" s="164" t="s">
        <v>1106</v>
      </c>
      <c r="C3409" s="164" t="s">
        <v>1909</v>
      </c>
      <c r="D3409">
        <f t="shared" si="106"/>
        <v>0</v>
      </c>
      <c r="E3409">
        <f t="shared" si="107"/>
        <v>26.015599999999999</v>
      </c>
    </row>
    <row r="3410" spans="1:5">
      <c r="A3410" s="164">
        <v>39902</v>
      </c>
      <c r="B3410" s="164" t="s">
        <v>1106</v>
      </c>
      <c r="C3410" s="164" t="s">
        <v>1107</v>
      </c>
      <c r="D3410">
        <f t="shared" si="106"/>
        <v>26.015599999999999</v>
      </c>
      <c r="E3410">
        <f t="shared" si="107"/>
        <v>26.015599999999999</v>
      </c>
    </row>
    <row r="3411" spans="1:5">
      <c r="A3411" s="164">
        <v>39999</v>
      </c>
      <c r="B3411" s="164" t="s">
        <v>1527</v>
      </c>
      <c r="C3411" s="164" t="s">
        <v>213</v>
      </c>
      <c r="D3411">
        <f t="shared" si="106"/>
        <v>0.42</v>
      </c>
      <c r="E3411">
        <f t="shared" si="107"/>
        <v>5514.1918999999998</v>
      </c>
    </row>
    <row r="3412" spans="1:5">
      <c r="A3412" s="164">
        <v>39999</v>
      </c>
      <c r="B3412" s="164" t="s">
        <v>1527</v>
      </c>
      <c r="C3412" s="164" t="s">
        <v>1909</v>
      </c>
      <c r="D3412">
        <f t="shared" si="106"/>
        <v>0</v>
      </c>
      <c r="E3412">
        <f t="shared" si="107"/>
        <v>5514.1918999999998</v>
      </c>
    </row>
    <row r="3413" spans="1:5">
      <c r="A3413" s="164">
        <v>39999</v>
      </c>
      <c r="B3413" s="164" t="s">
        <v>1527</v>
      </c>
      <c r="C3413" s="164" t="s">
        <v>1909</v>
      </c>
      <c r="D3413">
        <f t="shared" si="106"/>
        <v>0</v>
      </c>
      <c r="E3413">
        <f t="shared" si="107"/>
        <v>5514.1918999999998</v>
      </c>
    </row>
    <row r="3414" spans="1:5">
      <c r="A3414" s="164">
        <v>39999</v>
      </c>
      <c r="B3414" s="164" t="s">
        <v>1527</v>
      </c>
      <c r="C3414" s="164" t="s">
        <v>1909</v>
      </c>
      <c r="D3414">
        <f t="shared" si="106"/>
        <v>0</v>
      </c>
      <c r="E3414">
        <f t="shared" si="107"/>
        <v>5514.1918999999998</v>
      </c>
    </row>
    <row r="3415" spans="1:5">
      <c r="A3415" s="164">
        <v>39999</v>
      </c>
      <c r="B3415" s="164" t="s">
        <v>1527</v>
      </c>
      <c r="C3415" s="164" t="s">
        <v>1909</v>
      </c>
      <c r="D3415">
        <f t="shared" si="106"/>
        <v>0</v>
      </c>
      <c r="E3415">
        <f t="shared" si="107"/>
        <v>5514.1918999999998</v>
      </c>
    </row>
    <row r="3416" spans="1:5">
      <c r="A3416" s="164">
        <v>39999</v>
      </c>
      <c r="B3416" s="164" t="s">
        <v>1527</v>
      </c>
      <c r="C3416" s="164" t="s">
        <v>1108</v>
      </c>
      <c r="D3416">
        <f t="shared" si="106"/>
        <v>585.10720000000003</v>
      </c>
      <c r="E3416">
        <f t="shared" si="107"/>
        <v>5514.1918999999998</v>
      </c>
    </row>
    <row r="3417" spans="1:5">
      <c r="A3417" s="164">
        <v>39999</v>
      </c>
      <c r="B3417" s="164" t="s">
        <v>1527</v>
      </c>
      <c r="C3417" s="164" t="s">
        <v>2917</v>
      </c>
      <c r="D3417">
        <f t="shared" si="106"/>
        <v>9.36</v>
      </c>
      <c r="E3417">
        <f t="shared" si="107"/>
        <v>5514.1918999999998</v>
      </c>
    </row>
    <row r="3418" spans="1:5">
      <c r="A3418" s="164">
        <v>39999</v>
      </c>
      <c r="B3418" s="164" t="s">
        <v>1527</v>
      </c>
      <c r="C3418" s="164" t="s">
        <v>1909</v>
      </c>
      <c r="D3418">
        <f t="shared" si="106"/>
        <v>0</v>
      </c>
      <c r="E3418">
        <f t="shared" si="107"/>
        <v>5514.1918999999998</v>
      </c>
    </row>
    <row r="3419" spans="1:5">
      <c r="A3419" s="164">
        <v>39999</v>
      </c>
      <c r="B3419" s="164" t="s">
        <v>1527</v>
      </c>
      <c r="C3419" s="164" t="s">
        <v>1909</v>
      </c>
      <c r="D3419">
        <f t="shared" si="106"/>
        <v>0</v>
      </c>
      <c r="E3419">
        <f t="shared" si="107"/>
        <v>5514.1918999999998</v>
      </c>
    </row>
    <row r="3420" spans="1:5">
      <c r="A3420" s="164">
        <v>39999</v>
      </c>
      <c r="B3420" s="164" t="s">
        <v>1527</v>
      </c>
      <c r="C3420" s="164" t="s">
        <v>1109</v>
      </c>
      <c r="D3420">
        <f t="shared" si="106"/>
        <v>6.6479999999999997</v>
      </c>
      <c r="E3420">
        <f t="shared" si="107"/>
        <v>5514.1918999999998</v>
      </c>
    </row>
    <row r="3421" spans="1:5">
      <c r="A3421" s="164">
        <v>39999</v>
      </c>
      <c r="B3421" s="164" t="s">
        <v>1527</v>
      </c>
      <c r="C3421" s="164" t="s">
        <v>1110</v>
      </c>
      <c r="D3421">
        <f t="shared" si="106"/>
        <v>26.8584</v>
      </c>
      <c r="E3421">
        <f t="shared" si="107"/>
        <v>5514.1918999999998</v>
      </c>
    </row>
    <row r="3422" spans="1:5">
      <c r="A3422" s="164">
        <v>39999</v>
      </c>
      <c r="B3422" s="164" t="s">
        <v>1527</v>
      </c>
      <c r="C3422" s="164" t="s">
        <v>1909</v>
      </c>
      <c r="D3422">
        <f t="shared" si="106"/>
        <v>0</v>
      </c>
      <c r="E3422">
        <f t="shared" si="107"/>
        <v>5514.1918999999998</v>
      </c>
    </row>
    <row r="3423" spans="1:5">
      <c r="A3423" s="164">
        <v>39999</v>
      </c>
      <c r="B3423" s="164" t="s">
        <v>1527</v>
      </c>
      <c r="C3423" s="164" t="s">
        <v>1909</v>
      </c>
      <c r="D3423">
        <f t="shared" si="106"/>
        <v>0</v>
      </c>
      <c r="E3423">
        <f t="shared" si="107"/>
        <v>5514.1918999999998</v>
      </c>
    </row>
    <row r="3424" spans="1:5">
      <c r="A3424" s="164">
        <v>39999</v>
      </c>
      <c r="B3424" s="164" t="s">
        <v>1527</v>
      </c>
      <c r="C3424" s="164" t="s">
        <v>1111</v>
      </c>
      <c r="D3424">
        <f t="shared" si="106"/>
        <v>7.0895999999999999</v>
      </c>
      <c r="E3424">
        <f t="shared" si="107"/>
        <v>5514.1918999999998</v>
      </c>
    </row>
    <row r="3425" spans="1:5">
      <c r="A3425" s="164">
        <v>39999</v>
      </c>
      <c r="B3425" s="164" t="s">
        <v>1527</v>
      </c>
      <c r="C3425" s="164" t="s">
        <v>1112</v>
      </c>
      <c r="D3425">
        <f t="shared" si="106"/>
        <v>33.066099999999999</v>
      </c>
      <c r="E3425">
        <f t="shared" si="107"/>
        <v>5514.1918999999998</v>
      </c>
    </row>
    <row r="3426" spans="1:5">
      <c r="A3426" s="164">
        <v>39999</v>
      </c>
      <c r="B3426" s="164" t="s">
        <v>1527</v>
      </c>
      <c r="C3426" s="164" t="s">
        <v>1113</v>
      </c>
      <c r="D3426">
        <f t="shared" si="106"/>
        <v>818.86850000000004</v>
      </c>
      <c r="E3426">
        <f t="shared" si="107"/>
        <v>5514.1918999999998</v>
      </c>
    </row>
    <row r="3427" spans="1:5">
      <c r="A3427" s="164">
        <v>39999</v>
      </c>
      <c r="B3427" s="164" t="s">
        <v>1527</v>
      </c>
      <c r="C3427" s="164" t="s">
        <v>1909</v>
      </c>
      <c r="D3427">
        <f t="shared" si="106"/>
        <v>0</v>
      </c>
      <c r="E3427">
        <f t="shared" si="107"/>
        <v>5514.1918999999998</v>
      </c>
    </row>
    <row r="3428" spans="1:5">
      <c r="A3428" s="164">
        <v>39999</v>
      </c>
      <c r="B3428" s="164" t="s">
        <v>1527</v>
      </c>
      <c r="C3428" s="164" t="s">
        <v>1909</v>
      </c>
      <c r="D3428">
        <f t="shared" si="106"/>
        <v>0</v>
      </c>
      <c r="E3428">
        <f t="shared" si="107"/>
        <v>5514.1918999999998</v>
      </c>
    </row>
    <row r="3429" spans="1:5">
      <c r="A3429" s="164">
        <v>39999</v>
      </c>
      <c r="B3429" s="164" t="s">
        <v>1527</v>
      </c>
      <c r="C3429" s="164" t="s">
        <v>1909</v>
      </c>
      <c r="D3429">
        <f t="shared" si="106"/>
        <v>0</v>
      </c>
      <c r="E3429">
        <f t="shared" si="107"/>
        <v>5514.1918999999998</v>
      </c>
    </row>
    <row r="3430" spans="1:5">
      <c r="A3430" s="164">
        <v>39999</v>
      </c>
      <c r="B3430" s="164" t="s">
        <v>1527</v>
      </c>
      <c r="C3430" s="164" t="s">
        <v>1909</v>
      </c>
      <c r="D3430">
        <f t="shared" si="106"/>
        <v>0</v>
      </c>
      <c r="E3430">
        <f t="shared" si="107"/>
        <v>5514.1918999999998</v>
      </c>
    </row>
    <row r="3431" spans="1:5">
      <c r="A3431" s="164">
        <v>39999</v>
      </c>
      <c r="B3431" s="164" t="s">
        <v>1527</v>
      </c>
      <c r="C3431" s="164" t="s">
        <v>1909</v>
      </c>
      <c r="D3431">
        <f t="shared" si="106"/>
        <v>0</v>
      </c>
      <c r="E3431">
        <f t="shared" si="107"/>
        <v>5514.1918999999998</v>
      </c>
    </row>
    <row r="3432" spans="1:5">
      <c r="A3432" s="164">
        <v>39999</v>
      </c>
      <c r="B3432" s="164" t="s">
        <v>1527</v>
      </c>
      <c r="C3432" s="164" t="s">
        <v>1114</v>
      </c>
      <c r="D3432">
        <f t="shared" si="106"/>
        <v>2503</v>
      </c>
      <c r="E3432">
        <f t="shared" si="107"/>
        <v>5514.1918999999998</v>
      </c>
    </row>
    <row r="3433" spans="1:5">
      <c r="A3433" s="164">
        <v>39999</v>
      </c>
      <c r="B3433" s="164" t="s">
        <v>1527</v>
      </c>
      <c r="C3433" s="164" t="s">
        <v>1115</v>
      </c>
      <c r="D3433">
        <f t="shared" si="106"/>
        <v>1214.8602000000001</v>
      </c>
      <c r="E3433">
        <f t="shared" si="107"/>
        <v>5514.1918999999998</v>
      </c>
    </row>
    <row r="3434" spans="1:5">
      <c r="A3434" s="164">
        <v>39999</v>
      </c>
      <c r="B3434" s="164" t="s">
        <v>1527</v>
      </c>
      <c r="C3434" s="164" t="s">
        <v>1909</v>
      </c>
      <c r="D3434">
        <f t="shared" si="106"/>
        <v>0</v>
      </c>
      <c r="E3434">
        <f t="shared" si="107"/>
        <v>5514.1918999999998</v>
      </c>
    </row>
    <row r="3435" spans="1:5">
      <c r="A3435" s="164">
        <v>39999</v>
      </c>
      <c r="B3435" s="164" t="s">
        <v>1527</v>
      </c>
      <c r="C3435" s="164" t="s">
        <v>1116</v>
      </c>
      <c r="D3435">
        <f t="shared" si="106"/>
        <v>2.6959</v>
      </c>
      <c r="E3435">
        <f t="shared" si="107"/>
        <v>5514.1918999999998</v>
      </c>
    </row>
    <row r="3436" spans="1:5">
      <c r="A3436" s="164">
        <v>39999</v>
      </c>
      <c r="B3436" s="164" t="s">
        <v>1527</v>
      </c>
      <c r="C3436" s="164" t="s">
        <v>1909</v>
      </c>
      <c r="D3436">
        <f t="shared" si="106"/>
        <v>0</v>
      </c>
      <c r="E3436">
        <f t="shared" si="107"/>
        <v>5514.1918999999998</v>
      </c>
    </row>
    <row r="3437" spans="1:5">
      <c r="A3437" s="164">
        <v>39999</v>
      </c>
      <c r="B3437" s="164" t="s">
        <v>1527</v>
      </c>
      <c r="C3437" s="164" t="s">
        <v>1909</v>
      </c>
      <c r="D3437">
        <f t="shared" si="106"/>
        <v>0</v>
      </c>
      <c r="E3437">
        <f t="shared" si="107"/>
        <v>5514.1918999999998</v>
      </c>
    </row>
    <row r="3438" spans="1:5">
      <c r="A3438" s="164">
        <v>39999</v>
      </c>
      <c r="B3438" s="164" t="s">
        <v>1527</v>
      </c>
      <c r="C3438" s="164" t="s">
        <v>1909</v>
      </c>
      <c r="D3438">
        <f t="shared" si="106"/>
        <v>0</v>
      </c>
      <c r="E3438">
        <f t="shared" si="107"/>
        <v>5514.1918999999998</v>
      </c>
    </row>
    <row r="3439" spans="1:5">
      <c r="A3439" s="164">
        <v>39999</v>
      </c>
      <c r="B3439" s="164" t="s">
        <v>1527</v>
      </c>
      <c r="C3439" s="164" t="s">
        <v>1909</v>
      </c>
      <c r="D3439">
        <f t="shared" si="106"/>
        <v>0</v>
      </c>
      <c r="E3439">
        <f t="shared" si="107"/>
        <v>5514.1918999999998</v>
      </c>
    </row>
    <row r="3440" spans="1:5">
      <c r="A3440" s="164">
        <v>39999</v>
      </c>
      <c r="B3440" s="164" t="s">
        <v>1527</v>
      </c>
      <c r="C3440" s="164" t="s">
        <v>1909</v>
      </c>
      <c r="D3440">
        <f t="shared" si="106"/>
        <v>0</v>
      </c>
      <c r="E3440">
        <f t="shared" si="107"/>
        <v>5514.1918999999998</v>
      </c>
    </row>
    <row r="3441" spans="1:5">
      <c r="A3441" s="164">
        <v>39999</v>
      </c>
      <c r="B3441" s="164" t="s">
        <v>1527</v>
      </c>
      <c r="C3441" s="164" t="s">
        <v>1117</v>
      </c>
      <c r="D3441">
        <f t="shared" si="106"/>
        <v>306.21800000000002</v>
      </c>
      <c r="E3441">
        <f t="shared" si="107"/>
        <v>5514.1918999999998</v>
      </c>
    </row>
    <row r="3442" spans="1:5">
      <c r="A3442" s="164">
        <v>39999</v>
      </c>
      <c r="B3442" s="164" t="s">
        <v>1527</v>
      </c>
      <c r="C3442" s="164" t="s">
        <v>1909</v>
      </c>
      <c r="D3442">
        <f t="shared" si="106"/>
        <v>0</v>
      </c>
      <c r="E3442">
        <f t="shared" si="107"/>
        <v>5514.1918999999998</v>
      </c>
    </row>
  </sheetData>
  <mergeCells count="2">
    <mergeCell ref="A1:C1"/>
    <mergeCell ref="A2:C2"/>
  </mergeCells>
  <phoneticPr fontId="16" type="noConversion"/>
  <pageMargins left="0.7" right="0.7" top="0.75" bottom="0.75" header="0.3" footer="0.3"/>
  <pageSetup paperSize="9" orientation="portrait" verticalDpi="0" r:id="rId1"/>
</worksheet>
</file>

<file path=xl/worksheets/sheet24.xml><?xml version="1.0" encoding="utf-8"?>
<worksheet xmlns="http://schemas.openxmlformats.org/spreadsheetml/2006/main" xmlns:r="http://schemas.openxmlformats.org/officeDocument/2006/relationships">
  <dimension ref="A1:E6"/>
  <sheetViews>
    <sheetView workbookViewId="0">
      <selection activeCell="A13" sqref="A13"/>
    </sheetView>
  </sheetViews>
  <sheetFormatPr defaultRowHeight="13.5"/>
  <cols>
    <col min="1" max="1" width="44.375" customWidth="1"/>
    <col min="2" max="4" width="21.125" customWidth="1"/>
    <col min="5" max="5" width="13.875" customWidth="1"/>
  </cols>
  <sheetData>
    <row r="1" spans="1:5" ht="25.5">
      <c r="A1" s="439" t="s">
        <v>4268</v>
      </c>
      <c r="B1" s="439"/>
      <c r="C1" s="439"/>
      <c r="D1" s="439"/>
    </row>
    <row r="2" spans="1:5" ht="18.75">
      <c r="A2" s="407"/>
      <c r="B2" s="408"/>
      <c r="C2" s="408"/>
      <c r="D2" s="409" t="s">
        <v>4276</v>
      </c>
    </row>
    <row r="3" spans="1:5" ht="36" customHeight="1">
      <c r="A3" s="440" t="s">
        <v>4266</v>
      </c>
      <c r="B3" s="442" t="s">
        <v>4267</v>
      </c>
      <c r="C3" s="443"/>
      <c r="D3" s="444"/>
      <c r="E3" s="445" t="s">
        <v>4278</v>
      </c>
    </row>
    <row r="4" spans="1:5" ht="36" customHeight="1">
      <c r="A4" s="441"/>
      <c r="B4" s="410" t="s">
        <v>4280</v>
      </c>
      <c r="C4" s="410" t="s">
        <v>4272</v>
      </c>
      <c r="D4" s="410" t="s">
        <v>4273</v>
      </c>
      <c r="E4" s="446"/>
    </row>
    <row r="5" spans="1:5" s="166" customFormat="1" ht="45.75" customHeight="1">
      <c r="A5" s="447" t="s">
        <v>4282</v>
      </c>
      <c r="B5" s="411">
        <f>C5+D5</f>
        <v>74.58</v>
      </c>
      <c r="C5" s="411">
        <v>19.54</v>
      </c>
      <c r="D5" s="411">
        <v>55.04</v>
      </c>
      <c r="E5" s="414"/>
    </row>
    <row r="6" spans="1:5" ht="51" customHeight="1">
      <c r="A6" s="448" t="s">
        <v>4283</v>
      </c>
      <c r="B6" s="259">
        <v>77.239999999999995</v>
      </c>
      <c r="C6" s="413" t="s">
        <v>4281</v>
      </c>
      <c r="D6" s="413" t="s">
        <v>4281</v>
      </c>
      <c r="E6" s="415" t="s">
        <v>4279</v>
      </c>
    </row>
  </sheetData>
  <mergeCells count="4">
    <mergeCell ref="A1:D1"/>
    <mergeCell ref="A3:A4"/>
    <mergeCell ref="B3:D3"/>
    <mergeCell ref="E3:E4"/>
  </mergeCells>
  <phoneticPr fontId="92" type="noConversion"/>
  <pageMargins left="0.7" right="0.7" top="0.75" bottom="0.75" header="0.3" footer="0.3"/>
</worksheet>
</file>

<file path=xl/worksheets/sheet25.xml><?xml version="1.0" encoding="utf-8"?>
<worksheet xmlns="http://schemas.openxmlformats.org/spreadsheetml/2006/main" xmlns:r="http://schemas.openxmlformats.org/officeDocument/2006/relationships">
  <dimension ref="A1:E6"/>
  <sheetViews>
    <sheetView tabSelected="1" workbookViewId="0">
      <selection activeCell="A11" sqref="A11"/>
    </sheetView>
  </sheetViews>
  <sheetFormatPr defaultRowHeight="13.5"/>
  <cols>
    <col min="1" max="1" width="45.75" customWidth="1"/>
    <col min="2" max="4" width="22.75" customWidth="1"/>
    <col min="5" max="5" width="15.5" customWidth="1"/>
  </cols>
  <sheetData>
    <row r="1" spans="1:5" ht="25.5">
      <c r="A1" s="439" t="s">
        <v>4271</v>
      </c>
      <c r="B1" s="439"/>
      <c r="C1" s="439"/>
      <c r="D1" s="439"/>
    </row>
    <row r="2" spans="1:5" ht="18.75">
      <c r="A2" s="407"/>
      <c r="B2" s="408"/>
      <c r="C2" s="408"/>
      <c r="D2" s="409" t="s">
        <v>4277</v>
      </c>
    </row>
    <row r="3" spans="1:5" ht="30" customHeight="1">
      <c r="A3" s="440" t="s">
        <v>4269</v>
      </c>
      <c r="B3" s="442" t="s">
        <v>4270</v>
      </c>
      <c r="C3" s="443"/>
      <c r="D3" s="444"/>
      <c r="E3" s="445" t="s">
        <v>4278</v>
      </c>
    </row>
    <row r="4" spans="1:5" ht="30" customHeight="1">
      <c r="A4" s="441"/>
      <c r="B4" s="410" t="s">
        <v>4280</v>
      </c>
      <c r="C4" s="410" t="s">
        <v>4274</v>
      </c>
      <c r="D4" s="410" t="s">
        <v>4275</v>
      </c>
      <c r="E4" s="446"/>
    </row>
    <row r="5" spans="1:5" ht="52.5" customHeight="1">
      <c r="A5" s="447" t="s">
        <v>4282</v>
      </c>
      <c r="B5" s="411">
        <f>C5+D5</f>
        <v>58.54</v>
      </c>
      <c r="C5" s="412">
        <v>54.8</v>
      </c>
      <c r="D5" s="411">
        <v>3.74</v>
      </c>
      <c r="E5" s="414"/>
    </row>
    <row r="6" spans="1:5" ht="56.25" customHeight="1">
      <c r="A6" s="448" t="s">
        <v>4283</v>
      </c>
      <c r="B6" s="259">
        <v>78.2</v>
      </c>
      <c r="C6" s="413" t="s">
        <v>4281</v>
      </c>
      <c r="D6" s="413" t="s">
        <v>4281</v>
      </c>
      <c r="E6" s="415" t="s">
        <v>4279</v>
      </c>
    </row>
  </sheetData>
  <mergeCells count="4">
    <mergeCell ref="A1:D1"/>
    <mergeCell ref="A3:A4"/>
    <mergeCell ref="B3:D3"/>
    <mergeCell ref="E3:E4"/>
  </mergeCells>
  <phoneticPr fontId="92" type="noConversion"/>
  <pageMargins left="0.7" right="0.7" top="0.75" bottom="0.75" header="0.3" footer="0.3"/>
</worksheet>
</file>

<file path=xl/worksheets/sheet26.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9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522"/>
  <sheetViews>
    <sheetView showZeros="0" workbookViewId="0">
      <selection activeCell="E6" sqref="E6"/>
    </sheetView>
  </sheetViews>
  <sheetFormatPr defaultRowHeight="15"/>
  <cols>
    <col min="1" max="1" width="9.625" style="240" customWidth="1"/>
    <col min="2" max="2" width="28.25" style="254" customWidth="1"/>
    <col min="3" max="3" width="15.625" style="247" customWidth="1"/>
    <col min="4" max="4" width="14.875" style="248" customWidth="1"/>
    <col min="5" max="5" width="13.5" style="248" customWidth="1"/>
    <col min="6" max="6" width="14.25" style="268" customWidth="1"/>
    <col min="7" max="16384" width="9" style="241"/>
  </cols>
  <sheetData>
    <row r="1" spans="1:6" ht="15.75">
      <c r="A1" s="185"/>
      <c r="B1" s="177"/>
      <c r="C1" s="180"/>
      <c r="D1" s="180"/>
      <c r="E1" s="181"/>
    </row>
    <row r="2" spans="1:6" ht="32.25" customHeight="1">
      <c r="A2" s="416" t="s">
        <v>4131</v>
      </c>
      <c r="B2" s="416"/>
      <c r="C2" s="416"/>
      <c r="D2" s="416"/>
      <c r="E2" s="416"/>
      <c r="F2" s="416"/>
    </row>
    <row r="3" spans="1:6" ht="15.75">
      <c r="A3" s="178"/>
      <c r="B3" s="179"/>
      <c r="C3" s="182"/>
      <c r="D3" s="183"/>
      <c r="E3" s="263"/>
      <c r="F3" s="295" t="s">
        <v>4031</v>
      </c>
    </row>
    <row r="4" spans="1:6" s="289" customFormat="1" ht="27.75" customHeight="1">
      <c r="A4" s="285" t="s">
        <v>4020</v>
      </c>
      <c r="B4" s="286" t="s">
        <v>4021</v>
      </c>
      <c r="C4" s="287" t="s">
        <v>4024</v>
      </c>
      <c r="D4" s="287" t="s">
        <v>4025</v>
      </c>
      <c r="E4" s="288" t="s">
        <v>4022</v>
      </c>
      <c r="F4" s="288" t="s">
        <v>4023</v>
      </c>
    </row>
    <row r="5" spans="1:6" s="284" customFormat="1" ht="29.25" customHeight="1">
      <c r="A5" s="234"/>
      <c r="B5" s="281" t="s">
        <v>3625</v>
      </c>
      <c r="C5" s="282">
        <f>D5+E5+F5</f>
        <v>867358.79000200005</v>
      </c>
      <c r="D5" s="282">
        <v>500000.00000200007</v>
      </c>
      <c r="E5" s="283">
        <v>170000</v>
      </c>
      <c r="F5" s="283">
        <v>197358.79</v>
      </c>
    </row>
    <row r="6" spans="1:6" s="275" customFormat="1" ht="25.5" customHeight="1">
      <c r="A6" s="239">
        <v>201</v>
      </c>
      <c r="B6" s="265" t="s">
        <v>1580</v>
      </c>
      <c r="C6" s="290">
        <f>D6+E6+F6</f>
        <v>96865.655035000003</v>
      </c>
      <c r="D6" s="290">
        <v>44124.085035000004</v>
      </c>
      <c r="E6" s="291">
        <v>9265</v>
      </c>
      <c r="F6" s="291">
        <v>43476.57</v>
      </c>
    </row>
    <row r="7" spans="1:6" s="275" customFormat="1" ht="25.5" customHeight="1">
      <c r="A7" s="239">
        <v>20101</v>
      </c>
      <c r="B7" s="265" t="s">
        <v>3629</v>
      </c>
      <c r="C7" s="290">
        <f t="shared" ref="C7:C70" si="0">D7+E7+F7</f>
        <v>1469.7002000000002</v>
      </c>
      <c r="D7" s="290">
        <v>1203.5702000000001</v>
      </c>
      <c r="E7" s="291">
        <v>0</v>
      </c>
      <c r="F7" s="291">
        <v>266.13</v>
      </c>
    </row>
    <row r="8" spans="1:6" s="275" customFormat="1" ht="25.5" customHeight="1">
      <c r="A8" s="239">
        <v>2010101</v>
      </c>
      <c r="B8" s="265" t="s">
        <v>4029</v>
      </c>
      <c r="C8" s="290">
        <f t="shared" si="0"/>
        <v>654.77019999999993</v>
      </c>
      <c r="D8" s="290">
        <v>419.53019999999998</v>
      </c>
      <c r="E8" s="291">
        <v>0</v>
      </c>
      <c r="F8" s="291">
        <v>235.23999999999998</v>
      </c>
    </row>
    <row r="9" spans="1:6" s="275" customFormat="1" ht="25.5" customHeight="1">
      <c r="A9" s="239">
        <v>2010102</v>
      </c>
      <c r="B9" s="265" t="s">
        <v>3947</v>
      </c>
      <c r="C9" s="290">
        <f t="shared" si="0"/>
        <v>689.04</v>
      </c>
      <c r="D9" s="290">
        <v>689.04</v>
      </c>
      <c r="E9" s="291"/>
      <c r="F9" s="291">
        <v>0</v>
      </c>
    </row>
    <row r="10" spans="1:6" s="275" customFormat="1" ht="25.5" customHeight="1">
      <c r="A10" s="239">
        <v>2010104</v>
      </c>
      <c r="B10" s="265" t="s">
        <v>3631</v>
      </c>
      <c r="C10" s="290">
        <f t="shared" si="0"/>
        <v>95</v>
      </c>
      <c r="D10" s="290">
        <v>95</v>
      </c>
      <c r="E10" s="291"/>
      <c r="F10" s="291">
        <v>0</v>
      </c>
    </row>
    <row r="11" spans="1:6" s="275" customFormat="1" ht="25.5" customHeight="1">
      <c r="A11" s="239">
        <v>2010108</v>
      </c>
      <c r="B11" s="265" t="s">
        <v>3948</v>
      </c>
      <c r="C11" s="290">
        <f t="shared" si="0"/>
        <v>23.89</v>
      </c>
      <c r="D11" s="290"/>
      <c r="E11" s="291">
        <v>0</v>
      </c>
      <c r="F11" s="291">
        <v>23.89</v>
      </c>
    </row>
    <row r="12" spans="1:6" s="275" customFormat="1" ht="25.5" customHeight="1">
      <c r="A12" s="239">
        <v>2010199</v>
      </c>
      <c r="B12" s="265" t="s">
        <v>3949</v>
      </c>
      <c r="C12" s="290">
        <f t="shared" si="0"/>
        <v>7</v>
      </c>
      <c r="D12" s="290"/>
      <c r="E12" s="291">
        <v>0</v>
      </c>
      <c r="F12" s="291">
        <v>7</v>
      </c>
    </row>
    <row r="13" spans="1:6" s="275" customFormat="1" ht="25.5" customHeight="1">
      <c r="A13" s="239">
        <v>20102</v>
      </c>
      <c r="B13" s="265" t="s">
        <v>3632</v>
      </c>
      <c r="C13" s="290">
        <f t="shared" si="0"/>
        <v>888.63721199999998</v>
      </c>
      <c r="D13" s="290">
        <v>801.22721200000001</v>
      </c>
      <c r="E13" s="291">
        <v>0</v>
      </c>
      <c r="F13" s="291">
        <v>87.41</v>
      </c>
    </row>
    <row r="14" spans="1:6" s="275" customFormat="1" ht="25.5" customHeight="1">
      <c r="A14" s="239">
        <v>2010201</v>
      </c>
      <c r="B14" s="265" t="s">
        <v>3630</v>
      </c>
      <c r="C14" s="290">
        <f t="shared" si="0"/>
        <v>437.63721199999998</v>
      </c>
      <c r="D14" s="290">
        <v>379.22721200000001</v>
      </c>
      <c r="E14" s="291">
        <v>0</v>
      </c>
      <c r="F14" s="291">
        <v>58.41</v>
      </c>
    </row>
    <row r="15" spans="1:6" s="275" customFormat="1" ht="25.5" customHeight="1">
      <c r="A15" s="239">
        <v>2010202</v>
      </c>
      <c r="B15" s="265" t="s">
        <v>3633</v>
      </c>
      <c r="C15" s="290">
        <f t="shared" si="0"/>
        <v>427</v>
      </c>
      <c r="D15" s="290">
        <v>422</v>
      </c>
      <c r="E15" s="291"/>
      <c r="F15" s="291">
        <v>5</v>
      </c>
    </row>
    <row r="16" spans="1:6" s="275" customFormat="1" ht="25.5" customHeight="1">
      <c r="A16" s="239">
        <v>2010205</v>
      </c>
      <c r="B16" s="265" t="s">
        <v>3950</v>
      </c>
      <c r="C16" s="290">
        <f t="shared" si="0"/>
        <v>2</v>
      </c>
      <c r="D16" s="290"/>
      <c r="E16" s="291"/>
      <c r="F16" s="291">
        <v>2</v>
      </c>
    </row>
    <row r="17" spans="1:6" s="275" customFormat="1" ht="25.5" customHeight="1">
      <c r="A17" s="239">
        <v>2010299</v>
      </c>
      <c r="B17" s="265" t="s">
        <v>3951</v>
      </c>
      <c r="C17" s="290">
        <f t="shared" si="0"/>
        <v>22</v>
      </c>
      <c r="D17" s="290"/>
      <c r="E17" s="291"/>
      <c r="F17" s="291">
        <v>22</v>
      </c>
    </row>
    <row r="18" spans="1:6" s="275" customFormat="1" ht="25.5" customHeight="1">
      <c r="A18" s="239">
        <v>20103</v>
      </c>
      <c r="B18" s="265" t="s">
        <v>3634</v>
      </c>
      <c r="C18" s="290">
        <f t="shared" si="0"/>
        <v>42835.221971999999</v>
      </c>
      <c r="D18" s="290">
        <v>6796.6019719999995</v>
      </c>
      <c r="E18" s="291">
        <v>1430</v>
      </c>
      <c r="F18" s="291">
        <v>34608.619999999995</v>
      </c>
    </row>
    <row r="19" spans="1:6" s="275" customFormat="1" ht="25.5" customHeight="1">
      <c r="A19" s="239">
        <v>2010301</v>
      </c>
      <c r="B19" s="265" t="s">
        <v>3630</v>
      </c>
      <c r="C19" s="290">
        <f t="shared" si="0"/>
        <v>29733.361971999999</v>
      </c>
      <c r="D19" s="290">
        <v>1405.4319720000001</v>
      </c>
      <c r="E19" s="291">
        <v>1338</v>
      </c>
      <c r="F19" s="291">
        <v>26989.93</v>
      </c>
    </row>
    <row r="20" spans="1:6" s="275" customFormat="1" ht="25.5" customHeight="1">
      <c r="A20" s="239">
        <v>2010302</v>
      </c>
      <c r="B20" s="265" t="s">
        <v>3633</v>
      </c>
      <c r="C20" s="290">
        <f t="shared" si="0"/>
        <v>7970.8</v>
      </c>
      <c r="D20" s="290">
        <v>5358.17</v>
      </c>
      <c r="E20" s="291">
        <v>0</v>
      </c>
      <c r="F20" s="291">
        <v>2612.63</v>
      </c>
    </row>
    <row r="21" spans="1:6" s="275" customFormat="1" ht="25.5" customHeight="1">
      <c r="A21" s="239">
        <v>2010303</v>
      </c>
      <c r="B21" s="265" t="s">
        <v>3952</v>
      </c>
      <c r="C21" s="290">
        <f t="shared" si="0"/>
        <v>866.9</v>
      </c>
      <c r="D21" s="290"/>
      <c r="E21" s="291"/>
      <c r="F21" s="291">
        <v>866.9</v>
      </c>
    </row>
    <row r="22" spans="1:6" s="275" customFormat="1" ht="25.5" customHeight="1">
      <c r="A22" s="239">
        <v>2010308</v>
      </c>
      <c r="B22" s="265" t="s">
        <v>3953</v>
      </c>
      <c r="C22" s="290">
        <f t="shared" si="0"/>
        <v>302.43</v>
      </c>
      <c r="D22" s="290"/>
      <c r="E22" s="291">
        <v>92</v>
      </c>
      <c r="F22" s="291">
        <v>210.43</v>
      </c>
    </row>
    <row r="23" spans="1:6" s="275" customFormat="1" ht="25.5" customHeight="1">
      <c r="A23" s="239">
        <v>2010350</v>
      </c>
      <c r="B23" s="265" t="s">
        <v>3954</v>
      </c>
      <c r="C23" s="290">
        <f t="shared" si="0"/>
        <v>358</v>
      </c>
      <c r="D23" s="290"/>
      <c r="E23" s="291"/>
      <c r="F23" s="291">
        <v>358</v>
      </c>
    </row>
    <row r="24" spans="1:6" s="275" customFormat="1" ht="25.5" customHeight="1">
      <c r="A24" s="239">
        <v>2010399</v>
      </c>
      <c r="B24" s="265" t="s">
        <v>3955</v>
      </c>
      <c r="C24" s="290">
        <f t="shared" si="0"/>
        <v>3603.73</v>
      </c>
      <c r="D24" s="290">
        <v>33</v>
      </c>
      <c r="E24" s="291">
        <v>0</v>
      </c>
      <c r="F24" s="291">
        <v>3570.73</v>
      </c>
    </row>
    <row r="25" spans="1:6" s="275" customFormat="1" ht="25.5" customHeight="1">
      <c r="A25" s="239">
        <v>20104</v>
      </c>
      <c r="B25" s="265" t="s">
        <v>3635</v>
      </c>
      <c r="C25" s="290">
        <f t="shared" si="0"/>
        <v>2623.119792</v>
      </c>
      <c r="D25" s="290">
        <v>2528.7697920000001</v>
      </c>
      <c r="E25" s="291"/>
      <c r="F25" s="291">
        <v>94.35</v>
      </c>
    </row>
    <row r="26" spans="1:6" s="275" customFormat="1" ht="25.5" customHeight="1">
      <c r="A26" s="239">
        <v>2010401</v>
      </c>
      <c r="B26" s="265" t="s">
        <v>3630</v>
      </c>
      <c r="C26" s="290">
        <f t="shared" si="0"/>
        <v>472.14947999999998</v>
      </c>
      <c r="D26" s="290">
        <v>472.14947999999998</v>
      </c>
      <c r="E26" s="291"/>
      <c r="F26" s="291">
        <v>0</v>
      </c>
    </row>
    <row r="27" spans="1:6" s="275" customFormat="1" ht="25.5" customHeight="1">
      <c r="A27" s="239">
        <v>2010408</v>
      </c>
      <c r="B27" s="265" t="s">
        <v>3636</v>
      </c>
      <c r="C27" s="290">
        <f t="shared" si="0"/>
        <v>601.06249600000001</v>
      </c>
      <c r="D27" s="290">
        <v>601.06249600000001</v>
      </c>
      <c r="E27" s="291"/>
      <c r="F27" s="291">
        <v>0</v>
      </c>
    </row>
    <row r="28" spans="1:6" s="275" customFormat="1" ht="25.5" customHeight="1">
      <c r="A28" s="239">
        <v>2010450</v>
      </c>
      <c r="B28" s="265" t="s">
        <v>3637</v>
      </c>
      <c r="C28" s="290">
        <f t="shared" si="0"/>
        <v>170.557816</v>
      </c>
      <c r="D28" s="290">
        <v>170.557816</v>
      </c>
      <c r="E28" s="291"/>
      <c r="F28" s="291">
        <v>0</v>
      </c>
    </row>
    <row r="29" spans="1:6" s="275" customFormat="1" ht="25.5" customHeight="1">
      <c r="A29" s="239">
        <v>2010499</v>
      </c>
      <c r="B29" s="265" t="s">
        <v>3638</v>
      </c>
      <c r="C29" s="290">
        <f t="shared" si="0"/>
        <v>1379.35</v>
      </c>
      <c r="D29" s="290">
        <v>1285</v>
      </c>
      <c r="E29" s="291"/>
      <c r="F29" s="291">
        <v>94.35</v>
      </c>
    </row>
    <row r="30" spans="1:6" s="275" customFormat="1" ht="25.5" customHeight="1">
      <c r="A30" s="239">
        <v>20105</v>
      </c>
      <c r="B30" s="265" t="s">
        <v>3639</v>
      </c>
      <c r="C30" s="290">
        <f t="shared" si="0"/>
        <v>4015.3116639999998</v>
      </c>
      <c r="D30" s="290">
        <v>3363.401664</v>
      </c>
      <c r="E30" s="291">
        <v>50</v>
      </c>
      <c r="F30" s="291">
        <v>601.90999999999985</v>
      </c>
    </row>
    <row r="31" spans="1:6" s="275" customFormat="1" ht="25.5" customHeight="1">
      <c r="A31" s="239">
        <v>2010501</v>
      </c>
      <c r="B31" s="265" t="s">
        <v>3630</v>
      </c>
      <c r="C31" s="290">
        <f t="shared" si="0"/>
        <v>419.50158399999998</v>
      </c>
      <c r="D31" s="290">
        <v>352.82158399999997</v>
      </c>
      <c r="E31" s="291">
        <v>0</v>
      </c>
      <c r="F31" s="291">
        <v>66.680000000000007</v>
      </c>
    </row>
    <row r="32" spans="1:6" s="275" customFormat="1" ht="25.5" customHeight="1">
      <c r="A32" s="239">
        <v>2010502</v>
      </c>
      <c r="B32" s="265" t="s">
        <v>3633</v>
      </c>
      <c r="C32" s="290">
        <f t="shared" si="0"/>
        <v>200.27</v>
      </c>
      <c r="D32" s="290">
        <v>200.27</v>
      </c>
      <c r="E32" s="291"/>
      <c r="F32" s="291">
        <v>0</v>
      </c>
    </row>
    <row r="33" spans="1:6" s="275" customFormat="1" ht="25.5" customHeight="1">
      <c r="A33" s="239">
        <v>2010504</v>
      </c>
      <c r="B33" s="265" t="s">
        <v>3640</v>
      </c>
      <c r="C33" s="290">
        <f t="shared" si="0"/>
        <v>2725.3100800000002</v>
      </c>
      <c r="D33" s="290">
        <v>2725.3100800000002</v>
      </c>
      <c r="E33" s="291"/>
      <c r="F33" s="291">
        <v>0</v>
      </c>
    </row>
    <row r="34" spans="1:6" s="275" customFormat="1" ht="25.5" customHeight="1">
      <c r="A34" s="239">
        <v>2010505</v>
      </c>
      <c r="B34" s="265" t="s">
        <v>3956</v>
      </c>
      <c r="C34" s="290">
        <f t="shared" si="0"/>
        <v>10</v>
      </c>
      <c r="D34" s="290"/>
      <c r="E34" s="291"/>
      <c r="F34" s="291">
        <v>10</v>
      </c>
    </row>
    <row r="35" spans="1:6" s="275" customFormat="1" ht="25.5" customHeight="1">
      <c r="A35" s="239">
        <v>2010507</v>
      </c>
      <c r="B35" s="265" t="s">
        <v>3641</v>
      </c>
      <c r="C35" s="290">
        <f t="shared" si="0"/>
        <v>249.01999999999998</v>
      </c>
      <c r="D35" s="290">
        <v>85</v>
      </c>
      <c r="E35" s="291">
        <v>0</v>
      </c>
      <c r="F35" s="291">
        <v>164.01999999999998</v>
      </c>
    </row>
    <row r="36" spans="1:6" s="275" customFormat="1" ht="25.5" customHeight="1">
      <c r="A36" s="239">
        <v>2010508</v>
      </c>
      <c r="B36" s="265" t="s">
        <v>3957</v>
      </c>
      <c r="C36" s="290">
        <f t="shared" si="0"/>
        <v>42.22</v>
      </c>
      <c r="D36" s="290"/>
      <c r="E36" s="291">
        <v>0</v>
      </c>
      <c r="F36" s="291">
        <v>42.22</v>
      </c>
    </row>
    <row r="37" spans="1:6" s="275" customFormat="1" ht="25.5" customHeight="1">
      <c r="A37" s="239">
        <v>2010599</v>
      </c>
      <c r="B37" s="265" t="s">
        <v>3958</v>
      </c>
      <c r="C37" s="290">
        <f t="shared" si="0"/>
        <v>368.82</v>
      </c>
      <c r="D37" s="290"/>
      <c r="E37" s="291">
        <v>50</v>
      </c>
      <c r="F37" s="291">
        <v>318.82</v>
      </c>
    </row>
    <row r="38" spans="1:6" s="275" customFormat="1" ht="25.5" customHeight="1">
      <c r="A38" s="239">
        <v>20106</v>
      </c>
      <c r="B38" s="265" t="s">
        <v>3642</v>
      </c>
      <c r="C38" s="290">
        <f t="shared" si="0"/>
        <v>3304.8143909999999</v>
      </c>
      <c r="D38" s="290">
        <v>2157.924391</v>
      </c>
      <c r="E38" s="291">
        <v>170</v>
      </c>
      <c r="F38" s="291">
        <v>976.8900000000001</v>
      </c>
    </row>
    <row r="39" spans="1:6" s="275" customFormat="1" ht="25.5" customHeight="1">
      <c r="A39" s="239">
        <v>2010601</v>
      </c>
      <c r="B39" s="265" t="s">
        <v>3630</v>
      </c>
      <c r="C39" s="290">
        <f t="shared" si="0"/>
        <v>1807.7931469999999</v>
      </c>
      <c r="D39" s="290">
        <v>1335.163147</v>
      </c>
      <c r="E39" s="291">
        <v>0</v>
      </c>
      <c r="F39" s="291">
        <v>472.63</v>
      </c>
    </row>
    <row r="40" spans="1:6" s="275" customFormat="1" ht="25.5" customHeight="1">
      <c r="A40" s="239">
        <v>2010602</v>
      </c>
      <c r="B40" s="265" t="s">
        <v>3633</v>
      </c>
      <c r="C40" s="290">
        <f t="shared" si="0"/>
        <v>275</v>
      </c>
      <c r="D40" s="290">
        <v>275</v>
      </c>
      <c r="E40" s="291"/>
      <c r="F40" s="291">
        <v>0</v>
      </c>
    </row>
    <row r="41" spans="1:6" s="275" customFormat="1" ht="25.5" customHeight="1">
      <c r="A41" s="239">
        <v>2010607</v>
      </c>
      <c r="B41" s="265" t="s">
        <v>3643</v>
      </c>
      <c r="C41" s="290">
        <f t="shared" si="0"/>
        <v>335.5</v>
      </c>
      <c r="D41" s="290">
        <v>320.5</v>
      </c>
      <c r="E41" s="291">
        <v>15</v>
      </c>
      <c r="F41" s="291">
        <v>0</v>
      </c>
    </row>
    <row r="42" spans="1:6" s="275" customFormat="1" ht="25.5" customHeight="1">
      <c r="A42" s="239">
        <v>2010650</v>
      </c>
      <c r="B42" s="265" t="s">
        <v>3637</v>
      </c>
      <c r="C42" s="290">
        <f t="shared" si="0"/>
        <v>147.261244</v>
      </c>
      <c r="D42" s="290">
        <v>147.261244</v>
      </c>
      <c r="E42" s="291"/>
      <c r="F42" s="291">
        <v>0</v>
      </c>
    </row>
    <row r="43" spans="1:6" s="275" customFormat="1" ht="25.5" customHeight="1">
      <c r="A43" s="239">
        <v>2010699</v>
      </c>
      <c r="B43" s="265" t="s">
        <v>3644</v>
      </c>
      <c r="C43" s="290">
        <f t="shared" si="0"/>
        <v>739.26</v>
      </c>
      <c r="D43" s="290">
        <v>80</v>
      </c>
      <c r="E43" s="291">
        <v>155</v>
      </c>
      <c r="F43" s="291">
        <v>504.26</v>
      </c>
    </row>
    <row r="44" spans="1:6" s="275" customFormat="1" ht="25.5" customHeight="1">
      <c r="A44" s="239">
        <v>20107</v>
      </c>
      <c r="B44" s="265" t="s">
        <v>3645</v>
      </c>
      <c r="C44" s="290">
        <f t="shared" si="0"/>
        <v>13742.579999999998</v>
      </c>
      <c r="D44" s="290">
        <v>7566.78</v>
      </c>
      <c r="E44" s="291">
        <v>6167</v>
      </c>
      <c r="F44" s="291">
        <v>8.8000000000000007</v>
      </c>
    </row>
    <row r="45" spans="1:6" s="275" customFormat="1" ht="25.5" customHeight="1">
      <c r="A45" s="239">
        <v>2010701</v>
      </c>
      <c r="B45" s="265" t="s">
        <v>3960</v>
      </c>
      <c r="C45" s="290">
        <f t="shared" si="0"/>
        <v>2200</v>
      </c>
      <c r="D45" s="290"/>
      <c r="E45" s="291">
        <v>2200</v>
      </c>
      <c r="F45" s="291">
        <v>0</v>
      </c>
    </row>
    <row r="46" spans="1:6" s="275" customFormat="1" ht="25.5" customHeight="1">
      <c r="A46" s="239">
        <v>2010702</v>
      </c>
      <c r="B46" s="265" t="s">
        <v>3633</v>
      </c>
      <c r="C46" s="290">
        <f t="shared" si="0"/>
        <v>5720.78</v>
      </c>
      <c r="D46" s="290">
        <v>5720.78</v>
      </c>
      <c r="E46" s="291"/>
      <c r="F46" s="291">
        <v>0</v>
      </c>
    </row>
    <row r="47" spans="1:6" s="275" customFormat="1" ht="25.5" customHeight="1">
      <c r="A47" s="239">
        <v>2010706</v>
      </c>
      <c r="B47" s="265" t="s">
        <v>3646</v>
      </c>
      <c r="C47" s="290">
        <f t="shared" si="0"/>
        <v>2046</v>
      </c>
      <c r="D47" s="290">
        <v>846</v>
      </c>
      <c r="E47" s="291">
        <v>1200</v>
      </c>
      <c r="F47" s="291">
        <v>0</v>
      </c>
    </row>
    <row r="48" spans="1:6" s="275" customFormat="1" ht="25.5" customHeight="1">
      <c r="A48" s="239">
        <v>2010708</v>
      </c>
      <c r="B48" s="265" t="s">
        <v>3959</v>
      </c>
      <c r="C48" s="290">
        <f t="shared" si="0"/>
        <v>50</v>
      </c>
      <c r="D48" s="290"/>
      <c r="E48" s="291">
        <v>50</v>
      </c>
      <c r="F48" s="291">
        <v>0</v>
      </c>
    </row>
    <row r="49" spans="1:6" s="275" customFormat="1" ht="25.5" customHeight="1">
      <c r="A49" s="239">
        <v>2010750</v>
      </c>
      <c r="B49" s="265" t="s">
        <v>3954</v>
      </c>
      <c r="C49" s="290">
        <f t="shared" si="0"/>
        <v>8.8000000000000007</v>
      </c>
      <c r="D49" s="290"/>
      <c r="E49" s="291"/>
      <c r="F49" s="291">
        <v>8.8000000000000007</v>
      </c>
    </row>
    <row r="50" spans="1:6" s="275" customFormat="1" ht="25.5" customHeight="1">
      <c r="A50" s="239">
        <v>2010799</v>
      </c>
      <c r="B50" s="265" t="s">
        <v>3647</v>
      </c>
      <c r="C50" s="290">
        <f t="shared" si="0"/>
        <v>3717</v>
      </c>
      <c r="D50" s="290">
        <v>1000</v>
      </c>
      <c r="E50" s="291">
        <v>2717</v>
      </c>
      <c r="F50" s="291">
        <v>0</v>
      </c>
    </row>
    <row r="51" spans="1:6" s="275" customFormat="1" ht="25.5" customHeight="1">
      <c r="A51" s="239">
        <v>20108</v>
      </c>
      <c r="B51" s="265" t="s">
        <v>3648</v>
      </c>
      <c r="C51" s="290">
        <f t="shared" si="0"/>
        <v>749.58804799999996</v>
      </c>
      <c r="D51" s="290">
        <v>539.92804799999999</v>
      </c>
      <c r="E51" s="291">
        <v>0</v>
      </c>
      <c r="F51" s="291">
        <v>209.65999999999997</v>
      </c>
    </row>
    <row r="52" spans="1:6" s="275" customFormat="1" ht="25.5" customHeight="1">
      <c r="A52" s="239">
        <v>2010801</v>
      </c>
      <c r="B52" s="265" t="s">
        <v>3630</v>
      </c>
      <c r="C52" s="290">
        <f t="shared" si="0"/>
        <v>578.70804800000008</v>
      </c>
      <c r="D52" s="290">
        <v>439.92804800000005</v>
      </c>
      <c r="E52" s="291">
        <v>0</v>
      </c>
      <c r="F52" s="291">
        <v>138.78</v>
      </c>
    </row>
    <row r="53" spans="1:6" s="275" customFormat="1" ht="25.5" customHeight="1">
      <c r="A53" s="239">
        <v>2010804</v>
      </c>
      <c r="B53" s="265" t="s">
        <v>3649</v>
      </c>
      <c r="C53" s="290">
        <f t="shared" si="0"/>
        <v>140</v>
      </c>
      <c r="D53" s="290">
        <v>90</v>
      </c>
      <c r="E53" s="291"/>
      <c r="F53" s="291">
        <v>50</v>
      </c>
    </row>
    <row r="54" spans="1:6" s="275" customFormat="1" ht="25.5" customHeight="1">
      <c r="A54" s="239">
        <v>2010806</v>
      </c>
      <c r="B54" s="265" t="s">
        <v>3643</v>
      </c>
      <c r="C54" s="290">
        <f t="shared" si="0"/>
        <v>10</v>
      </c>
      <c r="D54" s="290">
        <v>10</v>
      </c>
      <c r="E54" s="291"/>
      <c r="F54" s="291">
        <v>0</v>
      </c>
    </row>
    <row r="55" spans="1:6" s="275" customFormat="1" ht="25.5" customHeight="1">
      <c r="A55" s="239">
        <v>2010899</v>
      </c>
      <c r="B55" s="265" t="s">
        <v>3961</v>
      </c>
      <c r="C55" s="290">
        <f t="shared" si="0"/>
        <v>20.88</v>
      </c>
      <c r="D55" s="290"/>
      <c r="E55" s="291"/>
      <c r="F55" s="291">
        <v>20.88</v>
      </c>
    </row>
    <row r="56" spans="1:6" s="275" customFormat="1" ht="25.5" customHeight="1">
      <c r="A56" s="239">
        <v>20110</v>
      </c>
      <c r="B56" s="265" t="s">
        <v>3650</v>
      </c>
      <c r="C56" s="290">
        <f t="shared" si="0"/>
        <v>1659.799536</v>
      </c>
      <c r="D56" s="290">
        <v>1600.799536</v>
      </c>
      <c r="E56" s="291"/>
      <c r="F56" s="291">
        <v>59</v>
      </c>
    </row>
    <row r="57" spans="1:6" s="275" customFormat="1" ht="25.5" customHeight="1">
      <c r="A57" s="239">
        <v>2011001</v>
      </c>
      <c r="B57" s="265" t="s">
        <v>3630</v>
      </c>
      <c r="C57" s="290">
        <f t="shared" si="0"/>
        <v>837.12411599999996</v>
      </c>
      <c r="D57" s="290">
        <v>837.12411599999996</v>
      </c>
      <c r="E57" s="291"/>
      <c r="F57" s="291">
        <v>0</v>
      </c>
    </row>
    <row r="58" spans="1:6" s="275" customFormat="1" ht="25.5" customHeight="1">
      <c r="A58" s="239">
        <v>2011002</v>
      </c>
      <c r="B58" s="265" t="s">
        <v>3633</v>
      </c>
      <c r="C58" s="290">
        <f t="shared" si="0"/>
        <v>107.69</v>
      </c>
      <c r="D58" s="290">
        <v>107.69</v>
      </c>
      <c r="E58" s="291"/>
      <c r="F58" s="291">
        <v>0</v>
      </c>
    </row>
    <row r="59" spans="1:6" s="275" customFormat="1" ht="25.5" customHeight="1">
      <c r="A59" s="239">
        <v>2011008</v>
      </c>
      <c r="B59" s="265" t="s">
        <v>3962</v>
      </c>
      <c r="C59" s="290">
        <f t="shared" si="0"/>
        <v>59</v>
      </c>
      <c r="D59" s="290"/>
      <c r="E59" s="291"/>
      <c r="F59" s="291">
        <v>59</v>
      </c>
    </row>
    <row r="60" spans="1:6" s="275" customFormat="1" ht="25.5" customHeight="1">
      <c r="A60" s="239">
        <v>2011009</v>
      </c>
      <c r="B60" s="265" t="s">
        <v>3651</v>
      </c>
      <c r="C60" s="290">
        <f t="shared" si="0"/>
        <v>41.5</v>
      </c>
      <c r="D60" s="290">
        <v>41.5</v>
      </c>
      <c r="E60" s="291"/>
      <c r="F60" s="291">
        <v>0</v>
      </c>
    </row>
    <row r="61" spans="1:6" s="275" customFormat="1" ht="25.5" customHeight="1">
      <c r="A61" s="239">
        <v>2011010</v>
      </c>
      <c r="B61" s="265" t="s">
        <v>3652</v>
      </c>
      <c r="C61" s="290">
        <f t="shared" si="0"/>
        <v>25</v>
      </c>
      <c r="D61" s="290">
        <v>25</v>
      </c>
      <c r="E61" s="291"/>
      <c r="F61" s="291">
        <v>0</v>
      </c>
    </row>
    <row r="62" spans="1:6" s="275" customFormat="1" ht="25.5" customHeight="1">
      <c r="A62" s="239">
        <v>2011012</v>
      </c>
      <c r="B62" s="265" t="s">
        <v>3653</v>
      </c>
      <c r="C62" s="290">
        <f t="shared" si="0"/>
        <v>78</v>
      </c>
      <c r="D62" s="290">
        <v>78</v>
      </c>
      <c r="E62" s="291"/>
      <c r="F62" s="291">
        <v>0</v>
      </c>
    </row>
    <row r="63" spans="1:6" s="275" customFormat="1" ht="25.5" customHeight="1">
      <c r="A63" s="239">
        <v>2011050</v>
      </c>
      <c r="B63" s="265" t="s">
        <v>3637</v>
      </c>
      <c r="C63" s="290">
        <f t="shared" si="0"/>
        <v>163.63942</v>
      </c>
      <c r="D63" s="290">
        <v>163.63942</v>
      </c>
      <c r="E63" s="291"/>
      <c r="F63" s="291">
        <v>0</v>
      </c>
    </row>
    <row r="64" spans="1:6" s="275" customFormat="1" ht="25.5" customHeight="1">
      <c r="A64" s="239">
        <v>2011099</v>
      </c>
      <c r="B64" s="265" t="s">
        <v>3654</v>
      </c>
      <c r="C64" s="290">
        <f t="shared" si="0"/>
        <v>347.846</v>
      </c>
      <c r="D64" s="290">
        <v>347.846</v>
      </c>
      <c r="E64" s="291"/>
      <c r="F64" s="291">
        <v>0</v>
      </c>
    </row>
    <row r="65" spans="1:6" s="275" customFormat="1" ht="25.5" customHeight="1">
      <c r="A65" s="239">
        <v>20111</v>
      </c>
      <c r="B65" s="265" t="s">
        <v>3655</v>
      </c>
      <c r="C65" s="290">
        <f t="shared" si="0"/>
        <v>1541.2138</v>
      </c>
      <c r="D65" s="290">
        <v>1078.6638</v>
      </c>
      <c r="E65" s="291">
        <v>17</v>
      </c>
      <c r="F65" s="291">
        <v>445.54999999999995</v>
      </c>
    </row>
    <row r="66" spans="1:6" s="275" customFormat="1" ht="25.5" customHeight="1">
      <c r="A66" s="239">
        <v>2011101</v>
      </c>
      <c r="B66" s="265" t="s">
        <v>3630</v>
      </c>
      <c r="C66" s="290">
        <f t="shared" si="0"/>
        <v>779.23380000000009</v>
      </c>
      <c r="D66" s="290">
        <v>718.66380000000004</v>
      </c>
      <c r="E66" s="291">
        <v>0</v>
      </c>
      <c r="F66" s="291">
        <v>60.57</v>
      </c>
    </row>
    <row r="67" spans="1:6" s="275" customFormat="1" ht="25.5" customHeight="1">
      <c r="A67" s="239">
        <v>2011102</v>
      </c>
      <c r="B67" s="265" t="s">
        <v>3633</v>
      </c>
      <c r="C67" s="290">
        <f t="shared" si="0"/>
        <v>377.92</v>
      </c>
      <c r="D67" s="290">
        <v>360</v>
      </c>
      <c r="E67" s="291">
        <v>0</v>
      </c>
      <c r="F67" s="291">
        <v>17.920000000000002</v>
      </c>
    </row>
    <row r="68" spans="1:6" s="275" customFormat="1" ht="25.5" customHeight="1">
      <c r="A68" s="239">
        <v>2011199</v>
      </c>
      <c r="B68" s="265" t="s">
        <v>3963</v>
      </c>
      <c r="C68" s="290">
        <f t="shared" si="0"/>
        <v>384.06</v>
      </c>
      <c r="D68" s="290"/>
      <c r="E68" s="291">
        <v>17</v>
      </c>
      <c r="F68" s="291">
        <v>367.06</v>
      </c>
    </row>
    <row r="69" spans="1:6" s="275" customFormat="1" ht="25.5" customHeight="1">
      <c r="A69" s="239">
        <v>20113</v>
      </c>
      <c r="B69" s="265" t="s">
        <v>3656</v>
      </c>
      <c r="C69" s="290">
        <f t="shared" si="0"/>
        <v>2851.5839999999998</v>
      </c>
      <c r="D69" s="290">
        <v>1497.124</v>
      </c>
      <c r="E69" s="291">
        <v>0</v>
      </c>
      <c r="F69" s="291">
        <v>1354.46</v>
      </c>
    </row>
    <row r="70" spans="1:6" s="275" customFormat="1" ht="25.5" customHeight="1">
      <c r="A70" s="239">
        <v>2011301</v>
      </c>
      <c r="B70" s="265" t="s">
        <v>3630</v>
      </c>
      <c r="C70" s="290">
        <f t="shared" si="0"/>
        <v>1164.8347279999998</v>
      </c>
      <c r="D70" s="290">
        <v>864.83472799999993</v>
      </c>
      <c r="E70" s="291"/>
      <c r="F70" s="291">
        <v>300</v>
      </c>
    </row>
    <row r="71" spans="1:6" s="275" customFormat="1" ht="25.5" customHeight="1">
      <c r="A71" s="239">
        <v>2011302</v>
      </c>
      <c r="B71" s="265" t="s">
        <v>3633</v>
      </c>
      <c r="C71" s="290">
        <f t="shared" ref="C71:C133" si="1">D71+E71+F71</f>
        <v>156</v>
      </c>
      <c r="D71" s="290">
        <v>156</v>
      </c>
      <c r="E71" s="291"/>
      <c r="F71" s="291">
        <v>0</v>
      </c>
    </row>
    <row r="72" spans="1:6" s="275" customFormat="1" ht="25.5" customHeight="1">
      <c r="A72" s="239">
        <v>2011308</v>
      </c>
      <c r="B72" s="265" t="s">
        <v>3657</v>
      </c>
      <c r="C72" s="290">
        <f t="shared" si="1"/>
        <v>1118.19</v>
      </c>
      <c r="D72" s="290">
        <v>400</v>
      </c>
      <c r="E72" s="291">
        <v>0</v>
      </c>
      <c r="F72" s="291">
        <v>718.18999999999994</v>
      </c>
    </row>
    <row r="73" spans="1:6" s="275" customFormat="1" ht="25.5" customHeight="1">
      <c r="A73" s="239">
        <v>2011350</v>
      </c>
      <c r="B73" s="265" t="s">
        <v>3637</v>
      </c>
      <c r="C73" s="290">
        <f t="shared" si="1"/>
        <v>76.289271999999997</v>
      </c>
      <c r="D73" s="290">
        <v>76.289271999999997</v>
      </c>
      <c r="E73" s="291"/>
      <c r="F73" s="291">
        <v>0</v>
      </c>
    </row>
    <row r="74" spans="1:6" s="275" customFormat="1" ht="25.5" customHeight="1">
      <c r="A74" s="239">
        <v>2011399</v>
      </c>
      <c r="B74" s="265" t="s">
        <v>3964</v>
      </c>
      <c r="C74" s="290">
        <f t="shared" si="1"/>
        <v>336.27</v>
      </c>
      <c r="D74" s="290"/>
      <c r="E74" s="291">
        <v>0</v>
      </c>
      <c r="F74" s="291">
        <v>336.27</v>
      </c>
    </row>
    <row r="75" spans="1:6" s="275" customFormat="1" ht="25.5" customHeight="1">
      <c r="A75" s="239">
        <v>20114</v>
      </c>
      <c r="B75" s="265" t="s">
        <v>4088</v>
      </c>
      <c r="C75" s="290">
        <f t="shared" si="1"/>
        <v>750</v>
      </c>
      <c r="D75" s="290"/>
      <c r="E75" s="291">
        <v>750</v>
      </c>
      <c r="F75" s="291">
        <v>0</v>
      </c>
    </row>
    <row r="76" spans="1:6" s="275" customFormat="1" ht="25.5" customHeight="1">
      <c r="A76" s="239">
        <v>2011499</v>
      </c>
      <c r="B76" s="265" t="s">
        <v>3965</v>
      </c>
      <c r="C76" s="290">
        <f t="shared" si="1"/>
        <v>750</v>
      </c>
      <c r="D76" s="290"/>
      <c r="E76" s="291">
        <v>750</v>
      </c>
      <c r="F76" s="291">
        <v>0</v>
      </c>
    </row>
    <row r="77" spans="1:6" s="275" customFormat="1" ht="25.5" customHeight="1">
      <c r="A77" s="239">
        <v>20115</v>
      </c>
      <c r="B77" s="265" t="s">
        <v>3658</v>
      </c>
      <c r="C77" s="290">
        <f t="shared" si="1"/>
        <v>1800.61</v>
      </c>
      <c r="D77" s="290">
        <v>1650.61</v>
      </c>
      <c r="E77" s="291">
        <v>150</v>
      </c>
      <c r="F77" s="291">
        <v>0</v>
      </c>
    </row>
    <row r="78" spans="1:6" s="275" customFormat="1" ht="25.5" customHeight="1">
      <c r="A78" s="239">
        <v>2011502</v>
      </c>
      <c r="B78" s="265" t="s">
        <v>3633</v>
      </c>
      <c r="C78" s="290">
        <f t="shared" si="1"/>
        <v>582.61</v>
      </c>
      <c r="D78" s="290">
        <v>582.61</v>
      </c>
      <c r="E78" s="291"/>
      <c r="F78" s="291">
        <v>0</v>
      </c>
    </row>
    <row r="79" spans="1:6" s="275" customFormat="1" ht="25.5" customHeight="1">
      <c r="A79" s="239">
        <v>2011504</v>
      </c>
      <c r="B79" s="265" t="s">
        <v>3659</v>
      </c>
      <c r="C79" s="290">
        <f t="shared" si="1"/>
        <v>658</v>
      </c>
      <c r="D79" s="290">
        <v>658</v>
      </c>
      <c r="E79" s="291"/>
      <c r="F79" s="291">
        <v>0</v>
      </c>
    </row>
    <row r="80" spans="1:6" s="275" customFormat="1" ht="25.5" customHeight="1">
      <c r="A80" s="239">
        <v>2011505</v>
      </c>
      <c r="B80" s="265" t="s">
        <v>3660</v>
      </c>
      <c r="C80" s="290">
        <f t="shared" si="1"/>
        <v>60</v>
      </c>
      <c r="D80" s="290">
        <v>60</v>
      </c>
      <c r="E80" s="291"/>
      <c r="F80" s="291">
        <v>0</v>
      </c>
    </row>
    <row r="81" spans="1:6" s="275" customFormat="1" ht="25.5" customHeight="1">
      <c r="A81" s="239">
        <v>2011506</v>
      </c>
      <c r="B81" s="265" t="s">
        <v>3661</v>
      </c>
      <c r="C81" s="290">
        <f t="shared" si="1"/>
        <v>20</v>
      </c>
      <c r="D81" s="290">
        <v>20</v>
      </c>
      <c r="E81" s="291"/>
      <c r="F81" s="291">
        <v>0</v>
      </c>
    </row>
    <row r="82" spans="1:6" s="275" customFormat="1" ht="25.5" customHeight="1">
      <c r="A82" s="239">
        <v>2011599</v>
      </c>
      <c r="B82" s="265" t="s">
        <v>3662</v>
      </c>
      <c r="C82" s="290">
        <f t="shared" si="1"/>
        <v>480</v>
      </c>
      <c r="D82" s="290">
        <v>330</v>
      </c>
      <c r="E82" s="291">
        <v>150</v>
      </c>
      <c r="F82" s="291">
        <v>0</v>
      </c>
    </row>
    <row r="83" spans="1:6" s="275" customFormat="1" ht="25.5" customHeight="1">
      <c r="A83" s="239">
        <v>20117</v>
      </c>
      <c r="B83" s="265" t="s">
        <v>4089</v>
      </c>
      <c r="C83" s="290">
        <f t="shared" si="1"/>
        <v>114</v>
      </c>
      <c r="D83" s="290"/>
      <c r="E83" s="291">
        <v>114</v>
      </c>
      <c r="F83" s="291">
        <v>0</v>
      </c>
    </row>
    <row r="84" spans="1:6" s="275" customFormat="1" ht="25.5" customHeight="1">
      <c r="A84" s="239">
        <v>2011799</v>
      </c>
      <c r="B84" s="265" t="s">
        <v>3966</v>
      </c>
      <c r="C84" s="290">
        <f t="shared" si="1"/>
        <v>114</v>
      </c>
      <c r="D84" s="290"/>
      <c r="E84" s="291">
        <v>114</v>
      </c>
      <c r="F84" s="291">
        <v>0</v>
      </c>
    </row>
    <row r="85" spans="1:6" s="275" customFormat="1" ht="25.5" customHeight="1">
      <c r="A85" s="239">
        <v>20123</v>
      </c>
      <c r="B85" s="265" t="s">
        <v>3663</v>
      </c>
      <c r="C85" s="290">
        <f t="shared" si="1"/>
        <v>75</v>
      </c>
      <c r="D85" s="290">
        <v>75</v>
      </c>
      <c r="E85" s="291"/>
      <c r="F85" s="291">
        <v>0</v>
      </c>
    </row>
    <row r="86" spans="1:6" s="275" customFormat="1" ht="25.5" customHeight="1">
      <c r="A86" s="239">
        <v>2012399</v>
      </c>
      <c r="B86" s="265" t="s">
        <v>3664</v>
      </c>
      <c r="C86" s="290">
        <f t="shared" si="1"/>
        <v>75</v>
      </c>
      <c r="D86" s="290">
        <v>75</v>
      </c>
      <c r="E86" s="291"/>
      <c r="F86" s="291">
        <v>0</v>
      </c>
    </row>
    <row r="87" spans="1:6" s="275" customFormat="1" ht="25.5" customHeight="1">
      <c r="A87" s="239">
        <v>20124</v>
      </c>
      <c r="B87" s="265" t="s">
        <v>3665</v>
      </c>
      <c r="C87" s="290">
        <f t="shared" si="1"/>
        <v>58</v>
      </c>
      <c r="D87" s="290">
        <v>58</v>
      </c>
      <c r="E87" s="291"/>
      <c r="F87" s="291">
        <v>0</v>
      </c>
    </row>
    <row r="88" spans="1:6" s="275" customFormat="1" ht="25.5" customHeight="1">
      <c r="A88" s="239">
        <v>2012401</v>
      </c>
      <c r="B88" s="265" t="s">
        <v>3630</v>
      </c>
      <c r="C88" s="290">
        <f t="shared" si="1"/>
        <v>58</v>
      </c>
      <c r="D88" s="290">
        <v>58</v>
      </c>
      <c r="E88" s="291"/>
      <c r="F88" s="291">
        <v>0</v>
      </c>
    </row>
    <row r="89" spans="1:6" s="275" customFormat="1" ht="25.5" customHeight="1">
      <c r="A89" s="239">
        <v>20125</v>
      </c>
      <c r="B89" s="265" t="s">
        <v>3666</v>
      </c>
      <c r="C89" s="290">
        <f t="shared" si="1"/>
        <v>56.36</v>
      </c>
      <c r="D89" s="290">
        <v>56.36</v>
      </c>
      <c r="E89" s="291"/>
      <c r="F89" s="291">
        <v>0</v>
      </c>
    </row>
    <row r="90" spans="1:6" s="275" customFormat="1" ht="25.5" customHeight="1">
      <c r="A90" s="239">
        <v>2012505</v>
      </c>
      <c r="B90" s="265" t="s">
        <v>3667</v>
      </c>
      <c r="C90" s="290">
        <f t="shared" si="1"/>
        <v>28</v>
      </c>
      <c r="D90" s="290">
        <v>28</v>
      </c>
      <c r="E90" s="291"/>
      <c r="F90" s="291">
        <v>0</v>
      </c>
    </row>
    <row r="91" spans="1:6" s="275" customFormat="1" ht="25.5" customHeight="1">
      <c r="A91" s="239">
        <v>2012506</v>
      </c>
      <c r="B91" s="265" t="s">
        <v>3668</v>
      </c>
      <c r="C91" s="290">
        <f t="shared" si="1"/>
        <v>28</v>
      </c>
      <c r="D91" s="290">
        <v>28</v>
      </c>
      <c r="E91" s="291"/>
      <c r="F91" s="291">
        <v>0</v>
      </c>
    </row>
    <row r="92" spans="1:6" s="275" customFormat="1" ht="25.5" customHeight="1">
      <c r="A92" s="239">
        <v>20126</v>
      </c>
      <c r="B92" s="265" t="s">
        <v>3669</v>
      </c>
      <c r="C92" s="290">
        <f t="shared" si="1"/>
        <v>604.98484400000007</v>
      </c>
      <c r="D92" s="290">
        <v>604.98484400000007</v>
      </c>
      <c r="E92" s="291"/>
      <c r="F92" s="291">
        <v>0</v>
      </c>
    </row>
    <row r="93" spans="1:6" s="275" customFormat="1" ht="25.5" customHeight="1">
      <c r="A93" s="239">
        <v>2012601</v>
      </c>
      <c r="B93" s="265" t="s">
        <v>3630</v>
      </c>
      <c r="C93" s="290">
        <f t="shared" si="1"/>
        <v>604.98484400000007</v>
      </c>
      <c r="D93" s="290">
        <v>604.98484400000007</v>
      </c>
      <c r="E93" s="291"/>
      <c r="F93" s="291">
        <v>0</v>
      </c>
    </row>
    <row r="94" spans="1:6" s="275" customFormat="1" ht="25.5" customHeight="1">
      <c r="A94" s="239">
        <v>20128</v>
      </c>
      <c r="B94" s="265" t="s">
        <v>3670</v>
      </c>
      <c r="C94" s="290">
        <f t="shared" si="1"/>
        <v>71.5</v>
      </c>
      <c r="D94" s="290">
        <v>71.5</v>
      </c>
      <c r="E94" s="291"/>
      <c r="F94" s="291">
        <v>0</v>
      </c>
    </row>
    <row r="95" spans="1:6" s="275" customFormat="1" ht="25.5" customHeight="1">
      <c r="A95" s="239">
        <v>2012801</v>
      </c>
      <c r="B95" s="265" t="s">
        <v>3630</v>
      </c>
      <c r="C95" s="290">
        <f t="shared" si="1"/>
        <v>71.5</v>
      </c>
      <c r="D95" s="290">
        <v>71.5</v>
      </c>
      <c r="E95" s="291"/>
      <c r="F95" s="291">
        <v>0</v>
      </c>
    </row>
    <row r="96" spans="1:6" s="275" customFormat="1" ht="25.5" customHeight="1">
      <c r="A96" s="239">
        <v>20129</v>
      </c>
      <c r="B96" s="265" t="s">
        <v>3671</v>
      </c>
      <c r="C96" s="290">
        <f t="shared" si="1"/>
        <v>2098.881308</v>
      </c>
      <c r="D96" s="290">
        <v>1198.351308</v>
      </c>
      <c r="E96" s="291">
        <v>27</v>
      </c>
      <c r="F96" s="291">
        <v>873.53</v>
      </c>
    </row>
    <row r="97" spans="1:6" s="275" customFormat="1" ht="25.5" customHeight="1">
      <c r="A97" s="239">
        <v>2012901</v>
      </c>
      <c r="B97" s="265" t="s">
        <v>3630</v>
      </c>
      <c r="C97" s="290">
        <f t="shared" si="1"/>
        <v>887.2232919999999</v>
      </c>
      <c r="D97" s="290">
        <v>695.16329199999996</v>
      </c>
      <c r="E97" s="291">
        <v>0</v>
      </c>
      <c r="F97" s="291">
        <v>192.06</v>
      </c>
    </row>
    <row r="98" spans="1:6" s="275" customFormat="1" ht="25.5" customHeight="1">
      <c r="A98" s="239">
        <v>2012902</v>
      </c>
      <c r="B98" s="265" t="s">
        <v>3967</v>
      </c>
      <c r="C98" s="290">
        <f t="shared" si="1"/>
        <v>35.4</v>
      </c>
      <c r="D98" s="290"/>
      <c r="E98" s="291"/>
      <c r="F98" s="291">
        <v>35.4</v>
      </c>
    </row>
    <row r="99" spans="1:6" s="275" customFormat="1" ht="25.5" customHeight="1">
      <c r="A99" s="239">
        <v>2012903</v>
      </c>
      <c r="B99" s="265" t="s">
        <v>3672</v>
      </c>
      <c r="C99" s="290">
        <f t="shared" si="1"/>
        <v>11</v>
      </c>
      <c r="D99" s="290">
        <v>11</v>
      </c>
      <c r="E99" s="291"/>
      <c r="F99" s="291">
        <v>0</v>
      </c>
    </row>
    <row r="100" spans="1:6" s="275" customFormat="1" ht="25.5" customHeight="1">
      <c r="A100" s="239">
        <v>2012904</v>
      </c>
      <c r="B100" s="265" t="s">
        <v>3673</v>
      </c>
      <c r="C100" s="290">
        <f t="shared" si="1"/>
        <v>18.2</v>
      </c>
      <c r="D100" s="290">
        <v>18.2</v>
      </c>
      <c r="E100" s="291"/>
      <c r="F100" s="291">
        <v>0</v>
      </c>
    </row>
    <row r="101" spans="1:6" s="275" customFormat="1" ht="25.5" customHeight="1">
      <c r="A101" s="239">
        <v>2012999</v>
      </c>
      <c r="B101" s="265" t="s">
        <v>3674</v>
      </c>
      <c r="C101" s="290">
        <f t="shared" si="1"/>
        <v>1147.058016</v>
      </c>
      <c r="D101" s="290">
        <v>473.98801600000002</v>
      </c>
      <c r="E101" s="291">
        <v>27</v>
      </c>
      <c r="F101" s="291">
        <v>646.06999999999994</v>
      </c>
    </row>
    <row r="102" spans="1:6" s="275" customFormat="1" ht="25.5" customHeight="1">
      <c r="A102" s="239">
        <v>20131</v>
      </c>
      <c r="B102" s="265" t="s">
        <v>3675</v>
      </c>
      <c r="C102" s="290">
        <f t="shared" si="1"/>
        <v>1811.2090680000001</v>
      </c>
      <c r="D102" s="290">
        <v>1376.9990680000001</v>
      </c>
      <c r="E102" s="291">
        <v>0</v>
      </c>
      <c r="F102" s="291">
        <v>434.21000000000004</v>
      </c>
    </row>
    <row r="103" spans="1:6" s="275" customFormat="1" ht="25.5" customHeight="1">
      <c r="A103" s="239">
        <v>2013101</v>
      </c>
      <c r="B103" s="265" t="s">
        <v>3630</v>
      </c>
      <c r="C103" s="290">
        <f t="shared" si="1"/>
        <v>1363.359068</v>
      </c>
      <c r="D103" s="290">
        <v>929.14906799999994</v>
      </c>
      <c r="E103" s="291">
        <v>0</v>
      </c>
      <c r="F103" s="291">
        <v>434.21000000000004</v>
      </c>
    </row>
    <row r="104" spans="1:6" s="275" customFormat="1" ht="25.5" customHeight="1">
      <c r="A104" s="239">
        <v>2013102</v>
      </c>
      <c r="B104" s="265" t="s">
        <v>3633</v>
      </c>
      <c r="C104" s="290">
        <f t="shared" si="1"/>
        <v>447.85</v>
      </c>
      <c r="D104" s="290">
        <v>447.85</v>
      </c>
      <c r="E104" s="291"/>
      <c r="F104" s="291">
        <v>0</v>
      </c>
    </row>
    <row r="105" spans="1:6" s="275" customFormat="1" ht="25.5" customHeight="1">
      <c r="A105" s="239">
        <v>20132</v>
      </c>
      <c r="B105" s="265" t="s">
        <v>3676</v>
      </c>
      <c r="C105" s="290">
        <f t="shared" si="1"/>
        <v>3265.3122320000002</v>
      </c>
      <c r="D105" s="290">
        <v>1858.512232</v>
      </c>
      <c r="E105" s="291">
        <v>284</v>
      </c>
      <c r="F105" s="291">
        <v>1122.8</v>
      </c>
    </row>
    <row r="106" spans="1:6" s="275" customFormat="1" ht="25.5" customHeight="1">
      <c r="A106" s="239">
        <v>2013201</v>
      </c>
      <c r="B106" s="265" t="s">
        <v>3630</v>
      </c>
      <c r="C106" s="290">
        <f t="shared" si="1"/>
        <v>358.35223199999996</v>
      </c>
      <c r="D106" s="290">
        <v>289.96223199999997</v>
      </c>
      <c r="E106" s="291">
        <v>0</v>
      </c>
      <c r="F106" s="291">
        <v>68.39</v>
      </c>
    </row>
    <row r="107" spans="1:6" s="275" customFormat="1" ht="25.5" customHeight="1">
      <c r="A107" s="239">
        <v>2013202</v>
      </c>
      <c r="B107" s="265" t="s">
        <v>3633</v>
      </c>
      <c r="C107" s="290">
        <f t="shared" si="1"/>
        <v>1763.6499999999999</v>
      </c>
      <c r="D107" s="290">
        <v>1568.55</v>
      </c>
      <c r="E107" s="291">
        <v>0</v>
      </c>
      <c r="F107" s="291">
        <v>195.1</v>
      </c>
    </row>
    <row r="108" spans="1:6" s="275" customFormat="1" ht="25.5" customHeight="1">
      <c r="A108" s="239">
        <v>2013299</v>
      </c>
      <c r="B108" s="265" t="s">
        <v>3969</v>
      </c>
      <c r="C108" s="290">
        <f t="shared" si="1"/>
        <v>1143.31</v>
      </c>
      <c r="D108" s="290"/>
      <c r="E108" s="291">
        <v>284</v>
      </c>
      <c r="F108" s="291">
        <v>859.31000000000006</v>
      </c>
    </row>
    <row r="109" spans="1:6" s="275" customFormat="1" ht="25.5" customHeight="1">
      <c r="A109" s="239">
        <v>20133</v>
      </c>
      <c r="B109" s="265" t="s">
        <v>3677</v>
      </c>
      <c r="C109" s="290">
        <f t="shared" si="1"/>
        <v>3182.681552</v>
      </c>
      <c r="D109" s="290">
        <v>1630.491552</v>
      </c>
      <c r="E109" s="291">
        <v>0</v>
      </c>
      <c r="F109" s="291">
        <v>1552.19</v>
      </c>
    </row>
    <row r="110" spans="1:6" s="275" customFormat="1" ht="25.5" customHeight="1">
      <c r="A110" s="239">
        <v>2013301</v>
      </c>
      <c r="B110" s="265" t="s">
        <v>3630</v>
      </c>
      <c r="C110" s="290">
        <f t="shared" si="1"/>
        <v>565.45155199999999</v>
      </c>
      <c r="D110" s="290">
        <v>466.99155199999996</v>
      </c>
      <c r="E110" s="291">
        <v>0</v>
      </c>
      <c r="F110" s="291">
        <v>98.460000000000008</v>
      </c>
    </row>
    <row r="111" spans="1:6" s="275" customFormat="1" ht="25.5" customHeight="1">
      <c r="A111" s="239">
        <v>2013302</v>
      </c>
      <c r="B111" s="265" t="s">
        <v>3633</v>
      </c>
      <c r="C111" s="290">
        <f t="shared" si="1"/>
        <v>1799</v>
      </c>
      <c r="D111" s="290">
        <v>1123.5</v>
      </c>
      <c r="E111" s="291">
        <v>0</v>
      </c>
      <c r="F111" s="291">
        <v>675.5</v>
      </c>
    </row>
    <row r="112" spans="1:6" s="275" customFormat="1" ht="25.5" customHeight="1">
      <c r="A112" s="239">
        <v>2013399</v>
      </c>
      <c r="B112" s="265" t="s">
        <v>3968</v>
      </c>
      <c r="C112" s="290">
        <f t="shared" si="1"/>
        <v>818.23</v>
      </c>
      <c r="D112" s="290">
        <v>40</v>
      </c>
      <c r="E112" s="291">
        <v>0</v>
      </c>
      <c r="F112" s="291">
        <v>778.23</v>
      </c>
    </row>
    <row r="113" spans="1:6" s="275" customFormat="1" ht="25.5" customHeight="1">
      <c r="A113" s="239">
        <v>20134</v>
      </c>
      <c r="B113" s="265" t="s">
        <v>3678</v>
      </c>
      <c r="C113" s="290">
        <f t="shared" si="1"/>
        <v>373.173044</v>
      </c>
      <c r="D113" s="290">
        <v>362.87304399999999</v>
      </c>
      <c r="E113" s="291">
        <v>0</v>
      </c>
      <c r="F113" s="291">
        <v>10.3</v>
      </c>
    </row>
    <row r="114" spans="1:6" s="275" customFormat="1" ht="25.5" customHeight="1">
      <c r="A114" s="239">
        <v>2013401</v>
      </c>
      <c r="B114" s="265" t="s">
        <v>3630</v>
      </c>
      <c r="C114" s="290">
        <f t="shared" si="1"/>
        <v>346.48304400000001</v>
      </c>
      <c r="D114" s="290">
        <v>346.48304400000001</v>
      </c>
      <c r="E114" s="291"/>
      <c r="F114" s="291">
        <v>0</v>
      </c>
    </row>
    <row r="115" spans="1:6" s="275" customFormat="1" ht="25.5" customHeight="1">
      <c r="A115" s="239">
        <v>2013402</v>
      </c>
      <c r="B115" s="265" t="s">
        <v>3633</v>
      </c>
      <c r="C115" s="290">
        <f t="shared" si="1"/>
        <v>6.39</v>
      </c>
      <c r="D115" s="290">
        <v>6.39</v>
      </c>
      <c r="E115" s="291"/>
      <c r="F115" s="291">
        <v>0</v>
      </c>
    </row>
    <row r="116" spans="1:6" s="275" customFormat="1" ht="25.5" customHeight="1">
      <c r="A116" s="239">
        <v>2013499</v>
      </c>
      <c r="B116" s="265" t="s">
        <v>3679</v>
      </c>
      <c r="C116" s="290">
        <f t="shared" si="1"/>
        <v>20.3</v>
      </c>
      <c r="D116" s="290">
        <v>10</v>
      </c>
      <c r="E116" s="291">
        <v>0</v>
      </c>
      <c r="F116" s="291">
        <v>10.3</v>
      </c>
    </row>
    <row r="117" spans="1:6" s="275" customFormat="1" ht="25.5" customHeight="1">
      <c r="A117" s="239">
        <v>20136</v>
      </c>
      <c r="B117" s="265" t="s">
        <v>3680</v>
      </c>
      <c r="C117" s="290">
        <f t="shared" si="1"/>
        <v>4627.0083759999998</v>
      </c>
      <c r="D117" s="290">
        <v>4076.248376</v>
      </c>
      <c r="E117" s="291">
        <v>29</v>
      </c>
      <c r="F117" s="291">
        <v>521.76</v>
      </c>
    </row>
    <row r="118" spans="1:6" s="275" customFormat="1" ht="25.5" customHeight="1">
      <c r="A118" s="239">
        <v>2013601</v>
      </c>
      <c r="B118" s="265" t="s">
        <v>3630</v>
      </c>
      <c r="C118" s="290">
        <f t="shared" si="1"/>
        <v>2008.0283760000002</v>
      </c>
      <c r="D118" s="290">
        <v>1808.0283760000002</v>
      </c>
      <c r="E118" s="291"/>
      <c r="F118" s="291">
        <v>200</v>
      </c>
    </row>
    <row r="119" spans="1:6" s="275" customFormat="1" ht="25.5" customHeight="1">
      <c r="A119" s="239">
        <v>2013602</v>
      </c>
      <c r="B119" s="265" t="s">
        <v>3633</v>
      </c>
      <c r="C119" s="290">
        <f t="shared" si="1"/>
        <v>2258</v>
      </c>
      <c r="D119" s="290">
        <v>2258</v>
      </c>
      <c r="E119" s="291"/>
      <c r="F119" s="291">
        <v>0</v>
      </c>
    </row>
    <row r="120" spans="1:6" s="275" customFormat="1" ht="25.5" customHeight="1">
      <c r="A120" s="239">
        <v>2013603</v>
      </c>
      <c r="B120" s="265" t="s">
        <v>3672</v>
      </c>
      <c r="C120" s="290">
        <f t="shared" si="1"/>
        <v>10.220000000000001</v>
      </c>
      <c r="D120" s="290">
        <v>10.220000000000001</v>
      </c>
      <c r="E120" s="291"/>
      <c r="F120" s="291">
        <v>0</v>
      </c>
    </row>
    <row r="121" spans="1:6" s="275" customFormat="1" ht="25.5" customHeight="1">
      <c r="A121" s="239">
        <v>2013699</v>
      </c>
      <c r="B121" s="265" t="s">
        <v>3970</v>
      </c>
      <c r="C121" s="290">
        <f t="shared" si="1"/>
        <v>350.76</v>
      </c>
      <c r="D121" s="290"/>
      <c r="E121" s="291">
        <v>29</v>
      </c>
      <c r="F121" s="291">
        <v>321.76</v>
      </c>
    </row>
    <row r="122" spans="1:6" s="275" customFormat="1" ht="25.5" customHeight="1">
      <c r="A122" s="239">
        <v>20199</v>
      </c>
      <c r="B122" s="265" t="s">
        <v>3681</v>
      </c>
      <c r="C122" s="290">
        <f t="shared" si="1"/>
        <v>2295.363996</v>
      </c>
      <c r="D122" s="290">
        <v>1969.363996</v>
      </c>
      <c r="E122" s="291">
        <v>77</v>
      </c>
      <c r="F122" s="291">
        <v>249</v>
      </c>
    </row>
    <row r="123" spans="1:6" s="275" customFormat="1" ht="25.5" customHeight="1">
      <c r="A123" s="239">
        <v>2019999</v>
      </c>
      <c r="B123" s="265" t="s">
        <v>3682</v>
      </c>
      <c r="C123" s="290">
        <f t="shared" si="1"/>
        <v>2295.363996</v>
      </c>
      <c r="D123" s="290">
        <v>1969.363996</v>
      </c>
      <c r="E123" s="291">
        <v>77</v>
      </c>
      <c r="F123" s="291">
        <v>249</v>
      </c>
    </row>
    <row r="124" spans="1:6" s="275" customFormat="1" ht="25.5" customHeight="1">
      <c r="A124" s="239">
        <v>203</v>
      </c>
      <c r="B124" s="265" t="s">
        <v>3605</v>
      </c>
      <c r="C124" s="290">
        <f t="shared" si="1"/>
        <v>50</v>
      </c>
      <c r="D124" s="290"/>
      <c r="E124" s="291">
        <v>50</v>
      </c>
      <c r="F124" s="291">
        <v>0</v>
      </c>
    </row>
    <row r="125" spans="1:6" s="275" customFormat="1" ht="25.5" customHeight="1">
      <c r="A125" s="239">
        <v>20301</v>
      </c>
      <c r="B125" s="265" t="s">
        <v>4090</v>
      </c>
      <c r="C125" s="290">
        <f t="shared" si="1"/>
        <v>50</v>
      </c>
      <c r="D125" s="290"/>
      <c r="E125" s="291">
        <v>50</v>
      </c>
      <c r="F125" s="291">
        <v>0</v>
      </c>
    </row>
    <row r="126" spans="1:6" s="275" customFormat="1" ht="25.5" customHeight="1">
      <c r="A126" s="239">
        <v>204</v>
      </c>
      <c r="B126" s="265" t="s">
        <v>1597</v>
      </c>
      <c r="C126" s="290">
        <f t="shared" si="1"/>
        <v>42441.381992000002</v>
      </c>
      <c r="D126" s="290">
        <v>29441.051992000001</v>
      </c>
      <c r="E126" s="291">
        <v>3629</v>
      </c>
      <c r="F126" s="291">
        <v>9371.33</v>
      </c>
    </row>
    <row r="127" spans="1:6" s="275" customFormat="1" ht="25.5" customHeight="1">
      <c r="A127" s="239">
        <v>20401</v>
      </c>
      <c r="B127" s="265" t="s">
        <v>3683</v>
      </c>
      <c r="C127" s="290">
        <f t="shared" si="1"/>
        <v>595</v>
      </c>
      <c r="D127" s="290">
        <v>30</v>
      </c>
      <c r="E127" s="291">
        <v>565</v>
      </c>
      <c r="F127" s="291">
        <v>0</v>
      </c>
    </row>
    <row r="128" spans="1:6" s="275" customFormat="1" ht="25.5" customHeight="1">
      <c r="A128" s="239">
        <v>2040103</v>
      </c>
      <c r="B128" s="265" t="s">
        <v>4098</v>
      </c>
      <c r="C128" s="290">
        <f t="shared" si="1"/>
        <v>565</v>
      </c>
      <c r="D128" s="290"/>
      <c r="E128" s="291">
        <v>565</v>
      </c>
      <c r="F128" s="291">
        <v>0</v>
      </c>
    </row>
    <row r="129" spans="1:6" s="275" customFormat="1" ht="25.5" customHeight="1">
      <c r="A129" s="239">
        <v>2040199</v>
      </c>
      <c r="B129" s="265" t="s">
        <v>3684</v>
      </c>
      <c r="C129" s="290">
        <f t="shared" si="1"/>
        <v>30</v>
      </c>
      <c r="D129" s="290">
        <v>30</v>
      </c>
      <c r="E129" s="291"/>
      <c r="F129" s="291">
        <v>0</v>
      </c>
    </row>
    <row r="130" spans="1:6" s="275" customFormat="1" ht="25.5" customHeight="1">
      <c r="A130" s="239">
        <v>20402</v>
      </c>
      <c r="B130" s="265" t="s">
        <v>3685</v>
      </c>
      <c r="C130" s="290">
        <f t="shared" si="1"/>
        <v>30631.883487999999</v>
      </c>
      <c r="D130" s="290">
        <v>20261.033488000001</v>
      </c>
      <c r="E130" s="291">
        <v>3064</v>
      </c>
      <c r="F130" s="291">
        <v>7306.8499999999995</v>
      </c>
    </row>
    <row r="131" spans="1:6" s="275" customFormat="1" ht="25.5" customHeight="1">
      <c r="A131" s="239">
        <v>2040201</v>
      </c>
      <c r="B131" s="265" t="s">
        <v>3630</v>
      </c>
      <c r="C131" s="290">
        <f t="shared" si="1"/>
        <v>17742.423488</v>
      </c>
      <c r="D131" s="290">
        <v>17482.123488000001</v>
      </c>
      <c r="E131" s="291">
        <v>0</v>
      </c>
      <c r="F131" s="291">
        <v>260.3</v>
      </c>
    </row>
    <row r="132" spans="1:6" s="275" customFormat="1" ht="25.5" customHeight="1">
      <c r="A132" s="239">
        <v>2040202</v>
      </c>
      <c r="B132" s="265" t="s">
        <v>3633</v>
      </c>
      <c r="C132" s="290">
        <f t="shared" si="1"/>
        <v>2778.91</v>
      </c>
      <c r="D132" s="290">
        <v>2778.91</v>
      </c>
      <c r="E132" s="291"/>
      <c r="F132" s="291">
        <v>0</v>
      </c>
    </row>
    <row r="133" spans="1:6" s="275" customFormat="1" ht="25.5" customHeight="1">
      <c r="A133" s="239">
        <v>2040204</v>
      </c>
      <c r="B133" s="265" t="s">
        <v>3971</v>
      </c>
      <c r="C133" s="290">
        <f t="shared" si="1"/>
        <v>6951.39</v>
      </c>
      <c r="D133" s="290"/>
      <c r="E133" s="291">
        <v>1760</v>
      </c>
      <c r="F133" s="291">
        <v>5191.3900000000003</v>
      </c>
    </row>
    <row r="134" spans="1:6" s="275" customFormat="1" ht="25.5" customHeight="1">
      <c r="A134" s="239">
        <v>2040212</v>
      </c>
      <c r="B134" s="265" t="s">
        <v>3972</v>
      </c>
      <c r="C134" s="290">
        <f t="shared" ref="C134:C197" si="2">D134+E134+F134</f>
        <v>60</v>
      </c>
      <c r="D134" s="290"/>
      <c r="E134" s="291">
        <v>60</v>
      </c>
      <c r="F134" s="291">
        <v>0</v>
      </c>
    </row>
    <row r="135" spans="1:6" s="275" customFormat="1" ht="25.5" customHeight="1">
      <c r="A135" s="239">
        <v>2040250</v>
      </c>
      <c r="B135" s="265" t="s">
        <v>3954</v>
      </c>
      <c r="C135" s="290">
        <f t="shared" si="2"/>
        <v>167.14</v>
      </c>
      <c r="D135" s="290"/>
      <c r="E135" s="291"/>
      <c r="F135" s="291">
        <v>167.14</v>
      </c>
    </row>
    <row r="136" spans="1:6" s="275" customFormat="1" ht="25.5" customHeight="1">
      <c r="A136" s="239">
        <v>2040299</v>
      </c>
      <c r="B136" s="265" t="s">
        <v>3973</v>
      </c>
      <c r="C136" s="290">
        <f t="shared" si="2"/>
        <v>2932.02</v>
      </c>
      <c r="D136" s="290"/>
      <c r="E136" s="291">
        <v>1244</v>
      </c>
      <c r="F136" s="291">
        <v>1688.02</v>
      </c>
    </row>
    <row r="137" spans="1:6" s="275" customFormat="1" ht="25.5" customHeight="1">
      <c r="A137" s="239">
        <v>20404</v>
      </c>
      <c r="B137" s="265" t="s">
        <v>3686</v>
      </c>
      <c r="C137" s="290">
        <f t="shared" si="2"/>
        <v>2473.0332920000001</v>
      </c>
      <c r="D137" s="290">
        <v>2473.0332920000001</v>
      </c>
      <c r="E137" s="291"/>
      <c r="F137" s="291">
        <v>0</v>
      </c>
    </row>
    <row r="138" spans="1:6" s="275" customFormat="1" ht="25.5" customHeight="1">
      <c r="A138" s="239">
        <v>2040401</v>
      </c>
      <c r="B138" s="265" t="s">
        <v>3630</v>
      </c>
      <c r="C138" s="290">
        <f t="shared" si="2"/>
        <v>2008.6374960000001</v>
      </c>
      <c r="D138" s="290">
        <v>2008.6374960000001</v>
      </c>
      <c r="E138" s="291"/>
      <c r="F138" s="291">
        <v>0</v>
      </c>
    </row>
    <row r="139" spans="1:6" s="275" customFormat="1" ht="25.5" customHeight="1">
      <c r="A139" s="239">
        <v>2040402</v>
      </c>
      <c r="B139" s="265" t="s">
        <v>3633</v>
      </c>
      <c r="C139" s="290">
        <f t="shared" si="2"/>
        <v>464.39579600000002</v>
      </c>
      <c r="D139" s="290">
        <v>464.39579600000002</v>
      </c>
      <c r="E139" s="291"/>
      <c r="F139" s="291">
        <v>0</v>
      </c>
    </row>
    <row r="140" spans="1:6" s="275" customFormat="1" ht="25.5" customHeight="1">
      <c r="A140" s="239">
        <v>20405</v>
      </c>
      <c r="B140" s="265" t="s">
        <v>3687</v>
      </c>
      <c r="C140" s="290">
        <f t="shared" si="2"/>
        <v>4190.772688</v>
      </c>
      <c r="D140" s="290">
        <v>4190.772688</v>
      </c>
      <c r="E140" s="291"/>
      <c r="F140" s="291">
        <v>0</v>
      </c>
    </row>
    <row r="141" spans="1:6" s="275" customFormat="1" ht="25.5" customHeight="1">
      <c r="A141" s="239">
        <v>2040501</v>
      </c>
      <c r="B141" s="265" t="s">
        <v>3630</v>
      </c>
      <c r="C141" s="290">
        <f t="shared" si="2"/>
        <v>3282.5126879999998</v>
      </c>
      <c r="D141" s="290">
        <v>3282.5126879999998</v>
      </c>
      <c r="E141" s="291"/>
      <c r="F141" s="291">
        <v>0</v>
      </c>
    </row>
    <row r="142" spans="1:6" s="275" customFormat="1" ht="25.5" customHeight="1">
      <c r="A142" s="239">
        <v>2040502</v>
      </c>
      <c r="B142" s="265" t="s">
        <v>3633</v>
      </c>
      <c r="C142" s="290">
        <f t="shared" si="2"/>
        <v>758.26</v>
      </c>
      <c r="D142" s="290">
        <v>758.26</v>
      </c>
      <c r="E142" s="291"/>
      <c r="F142" s="291">
        <v>0</v>
      </c>
    </row>
    <row r="143" spans="1:6" s="275" customFormat="1" ht="25.5" customHeight="1">
      <c r="A143" s="239">
        <v>2040599</v>
      </c>
      <c r="B143" s="265" t="s">
        <v>3688</v>
      </c>
      <c r="C143" s="290">
        <f t="shared" si="2"/>
        <v>150</v>
      </c>
      <c r="D143" s="290">
        <v>150</v>
      </c>
      <c r="E143" s="291"/>
      <c r="F143" s="291">
        <v>0</v>
      </c>
    </row>
    <row r="144" spans="1:6" s="275" customFormat="1" ht="25.5" customHeight="1">
      <c r="A144" s="239">
        <v>20406</v>
      </c>
      <c r="B144" s="265" t="s">
        <v>3689</v>
      </c>
      <c r="C144" s="290">
        <f t="shared" si="2"/>
        <v>2467.4025239999996</v>
      </c>
      <c r="D144" s="290">
        <v>1856.2125239999998</v>
      </c>
      <c r="E144" s="291">
        <v>0</v>
      </c>
      <c r="F144" s="291">
        <v>611.18999999999994</v>
      </c>
    </row>
    <row r="145" spans="1:6" s="275" customFormat="1" ht="25.5" customHeight="1">
      <c r="A145" s="239">
        <v>2040601</v>
      </c>
      <c r="B145" s="265" t="s">
        <v>3630</v>
      </c>
      <c r="C145" s="290">
        <f t="shared" si="2"/>
        <v>1327.1525240000001</v>
      </c>
      <c r="D145" s="290">
        <v>1274.6725240000001</v>
      </c>
      <c r="E145" s="291">
        <v>0</v>
      </c>
      <c r="F145" s="291">
        <v>52.48</v>
      </c>
    </row>
    <row r="146" spans="1:6" s="275" customFormat="1" ht="25.5" customHeight="1">
      <c r="A146" s="239">
        <v>2040602</v>
      </c>
      <c r="B146" s="265" t="s">
        <v>3633</v>
      </c>
      <c r="C146" s="290">
        <f t="shared" si="2"/>
        <v>123.04</v>
      </c>
      <c r="D146" s="290">
        <v>123.04</v>
      </c>
      <c r="E146" s="291"/>
      <c r="F146" s="291">
        <v>0</v>
      </c>
    </row>
    <row r="147" spans="1:6" s="275" customFormat="1" ht="25.5" customHeight="1">
      <c r="A147" s="239">
        <v>2040604</v>
      </c>
      <c r="B147" s="265" t="s">
        <v>3690</v>
      </c>
      <c r="C147" s="290">
        <f t="shared" si="2"/>
        <v>666.36</v>
      </c>
      <c r="D147" s="290">
        <v>205</v>
      </c>
      <c r="E147" s="291">
        <v>0</v>
      </c>
      <c r="F147" s="291">
        <v>461.36</v>
      </c>
    </row>
    <row r="148" spans="1:6" s="275" customFormat="1" ht="25.5" customHeight="1">
      <c r="A148" s="239">
        <v>2040605</v>
      </c>
      <c r="B148" s="265" t="s">
        <v>3691</v>
      </c>
      <c r="C148" s="290">
        <f t="shared" si="2"/>
        <v>171</v>
      </c>
      <c r="D148" s="290">
        <v>145</v>
      </c>
      <c r="E148" s="291"/>
      <c r="F148" s="291">
        <v>26</v>
      </c>
    </row>
    <row r="149" spans="1:6" s="275" customFormat="1" ht="25.5" customHeight="1">
      <c r="A149" s="239">
        <v>2040606</v>
      </c>
      <c r="B149" s="265" t="s">
        <v>3974</v>
      </c>
      <c r="C149" s="290">
        <f t="shared" si="2"/>
        <v>26</v>
      </c>
      <c r="D149" s="290"/>
      <c r="E149" s="291"/>
      <c r="F149" s="291">
        <v>26</v>
      </c>
    </row>
    <row r="150" spans="1:6" s="275" customFormat="1" ht="25.5" customHeight="1">
      <c r="A150" s="239">
        <v>2040607</v>
      </c>
      <c r="B150" s="265" t="s">
        <v>3692</v>
      </c>
      <c r="C150" s="290">
        <f t="shared" si="2"/>
        <v>52</v>
      </c>
      <c r="D150" s="290">
        <v>46</v>
      </c>
      <c r="E150" s="291"/>
      <c r="F150" s="291">
        <v>6</v>
      </c>
    </row>
    <row r="151" spans="1:6" s="275" customFormat="1" ht="25.5" customHeight="1">
      <c r="A151" s="239">
        <v>2040610</v>
      </c>
      <c r="B151" s="265" t="s">
        <v>3693</v>
      </c>
      <c r="C151" s="290">
        <f t="shared" si="2"/>
        <v>71.849999999999994</v>
      </c>
      <c r="D151" s="290">
        <v>62.5</v>
      </c>
      <c r="E151" s="291"/>
      <c r="F151" s="291">
        <v>9.35</v>
      </c>
    </row>
    <row r="152" spans="1:6" s="275" customFormat="1" ht="25.5" customHeight="1">
      <c r="A152" s="239">
        <v>2040699</v>
      </c>
      <c r="B152" s="265" t="s">
        <v>4099</v>
      </c>
      <c r="C152" s="290">
        <f t="shared" si="2"/>
        <v>30</v>
      </c>
      <c r="D152" s="290"/>
      <c r="E152" s="291"/>
      <c r="F152" s="291">
        <v>30</v>
      </c>
    </row>
    <row r="153" spans="1:6" s="275" customFormat="1" ht="25.5" customHeight="1">
      <c r="A153" s="239">
        <v>20499</v>
      </c>
      <c r="B153" s="265" t="s">
        <v>3694</v>
      </c>
      <c r="C153" s="290">
        <f t="shared" si="2"/>
        <v>2083.29</v>
      </c>
      <c r="D153" s="290">
        <v>630</v>
      </c>
      <c r="E153" s="291">
        <v>0</v>
      </c>
      <c r="F153" s="291">
        <v>1453.29</v>
      </c>
    </row>
    <row r="154" spans="1:6" s="275" customFormat="1" ht="25.5" customHeight="1">
      <c r="A154" s="239">
        <v>2049901</v>
      </c>
      <c r="B154" s="265" t="s">
        <v>3695</v>
      </c>
      <c r="C154" s="290">
        <f t="shared" si="2"/>
        <v>2082.29</v>
      </c>
      <c r="D154" s="290">
        <v>630</v>
      </c>
      <c r="E154" s="291">
        <v>0</v>
      </c>
      <c r="F154" s="291">
        <v>1452.29</v>
      </c>
    </row>
    <row r="155" spans="1:6" s="275" customFormat="1" ht="25.5" customHeight="1">
      <c r="A155" s="239">
        <v>2049902</v>
      </c>
      <c r="B155" s="265" t="s">
        <v>3975</v>
      </c>
      <c r="C155" s="290">
        <f t="shared" si="2"/>
        <v>1</v>
      </c>
      <c r="D155" s="290"/>
      <c r="E155" s="291"/>
      <c r="F155" s="291">
        <v>1</v>
      </c>
    </row>
    <row r="156" spans="1:6" s="275" customFormat="1" ht="25.5" customHeight="1">
      <c r="A156" s="239">
        <v>205</v>
      </c>
      <c r="B156" s="265" t="s">
        <v>1599</v>
      </c>
      <c r="C156" s="290">
        <f t="shared" si="2"/>
        <v>124429.18410300001</v>
      </c>
      <c r="D156" s="290">
        <v>114168.004103</v>
      </c>
      <c r="E156" s="291">
        <v>50</v>
      </c>
      <c r="F156" s="291">
        <v>10211.18</v>
      </c>
    </row>
    <row r="157" spans="1:6" s="275" customFormat="1" ht="25.5" customHeight="1">
      <c r="A157" s="239">
        <v>20501</v>
      </c>
      <c r="B157" s="265" t="s">
        <v>3696</v>
      </c>
      <c r="C157" s="290">
        <f t="shared" si="2"/>
        <v>7385.1667159999997</v>
      </c>
      <c r="D157" s="290">
        <v>2479.7367159999999</v>
      </c>
      <c r="E157" s="291">
        <v>0</v>
      </c>
      <c r="F157" s="291">
        <v>4905.43</v>
      </c>
    </row>
    <row r="158" spans="1:6" s="275" customFormat="1" ht="25.5" customHeight="1">
      <c r="A158" s="239">
        <v>2050101</v>
      </c>
      <c r="B158" s="265" t="s">
        <v>3630</v>
      </c>
      <c r="C158" s="290">
        <f t="shared" si="2"/>
        <v>2620.0467159999998</v>
      </c>
      <c r="D158" s="290">
        <v>2479.7367159999999</v>
      </c>
      <c r="E158" s="291">
        <v>0</v>
      </c>
      <c r="F158" s="291">
        <v>140.31</v>
      </c>
    </row>
    <row r="159" spans="1:6" s="275" customFormat="1" ht="25.5" customHeight="1">
      <c r="A159" s="239">
        <v>2050102</v>
      </c>
      <c r="B159" s="265" t="s">
        <v>3976</v>
      </c>
      <c r="C159" s="290">
        <f t="shared" si="2"/>
        <v>664.45</v>
      </c>
      <c r="D159" s="290"/>
      <c r="E159" s="291">
        <v>0</v>
      </c>
      <c r="F159" s="291">
        <v>664.45</v>
      </c>
    </row>
    <row r="160" spans="1:6" s="275" customFormat="1" ht="25.5" customHeight="1">
      <c r="A160" s="239">
        <v>2050103</v>
      </c>
      <c r="B160" s="265" t="s">
        <v>3952</v>
      </c>
      <c r="C160" s="290">
        <f t="shared" si="2"/>
        <v>110</v>
      </c>
      <c r="D160" s="290"/>
      <c r="E160" s="291"/>
      <c r="F160" s="291">
        <v>110</v>
      </c>
    </row>
    <row r="161" spans="1:6" s="275" customFormat="1" ht="25.5" customHeight="1">
      <c r="A161" s="239">
        <v>2050199</v>
      </c>
      <c r="B161" s="265" t="s">
        <v>3977</v>
      </c>
      <c r="C161" s="290">
        <f t="shared" si="2"/>
        <v>3990.67</v>
      </c>
      <c r="D161" s="290"/>
      <c r="E161" s="291">
        <v>0</v>
      </c>
      <c r="F161" s="291">
        <v>3990.67</v>
      </c>
    </row>
    <row r="162" spans="1:6" s="275" customFormat="1" ht="25.5" customHeight="1">
      <c r="A162" s="239">
        <v>20502</v>
      </c>
      <c r="B162" s="265" t="s">
        <v>3697</v>
      </c>
      <c r="C162" s="290">
        <f t="shared" si="2"/>
        <v>72117.690474000003</v>
      </c>
      <c r="D162" s="290">
        <v>66785.940474000003</v>
      </c>
      <c r="E162" s="291">
        <v>50</v>
      </c>
      <c r="F162" s="291">
        <v>5281.75</v>
      </c>
    </row>
    <row r="163" spans="1:6" s="275" customFormat="1" ht="25.5" customHeight="1">
      <c r="A163" s="239">
        <v>2050201</v>
      </c>
      <c r="B163" s="265" t="s">
        <v>3698</v>
      </c>
      <c r="C163" s="290">
        <f t="shared" si="2"/>
        <v>4760.4406519999993</v>
      </c>
      <c r="D163" s="290">
        <v>2120.740652</v>
      </c>
      <c r="E163" s="291">
        <v>0</v>
      </c>
      <c r="F163" s="291">
        <v>2639.7</v>
      </c>
    </row>
    <row r="164" spans="1:6" s="275" customFormat="1" ht="25.5" customHeight="1">
      <c r="A164" s="239">
        <v>2050202</v>
      </c>
      <c r="B164" s="265" t="s">
        <v>3699</v>
      </c>
      <c r="C164" s="290">
        <f t="shared" si="2"/>
        <v>26402.366719999998</v>
      </c>
      <c r="D164" s="290">
        <v>24513.01672</v>
      </c>
      <c r="E164" s="291">
        <v>50</v>
      </c>
      <c r="F164" s="291">
        <v>1839.35</v>
      </c>
    </row>
    <row r="165" spans="1:6" s="275" customFormat="1" ht="25.5" customHeight="1">
      <c r="A165" s="239">
        <v>2050203</v>
      </c>
      <c r="B165" s="265" t="s">
        <v>3700</v>
      </c>
      <c r="C165" s="290">
        <f t="shared" si="2"/>
        <v>23543.763909999998</v>
      </c>
      <c r="D165" s="290">
        <v>23322.763909999998</v>
      </c>
      <c r="E165" s="291">
        <v>0</v>
      </c>
      <c r="F165" s="291">
        <v>221</v>
      </c>
    </row>
    <row r="166" spans="1:6" s="275" customFormat="1" ht="25.5" customHeight="1">
      <c r="A166" s="239">
        <v>2050204</v>
      </c>
      <c r="B166" s="265" t="s">
        <v>3701</v>
      </c>
      <c r="C166" s="290">
        <f t="shared" si="2"/>
        <v>6455.4523920000001</v>
      </c>
      <c r="D166" s="290">
        <v>6455.4523920000001</v>
      </c>
      <c r="E166" s="291"/>
      <c r="F166" s="291">
        <v>0</v>
      </c>
    </row>
    <row r="167" spans="1:6" s="275" customFormat="1" ht="25.5" customHeight="1">
      <c r="A167" s="239">
        <v>2050299</v>
      </c>
      <c r="B167" s="265" t="s">
        <v>3702</v>
      </c>
      <c r="C167" s="290">
        <f t="shared" si="2"/>
        <v>10955.666800000001</v>
      </c>
      <c r="D167" s="290">
        <v>10373.9668</v>
      </c>
      <c r="E167" s="291">
        <v>0</v>
      </c>
      <c r="F167" s="291">
        <v>581.70000000000005</v>
      </c>
    </row>
    <row r="168" spans="1:6" s="275" customFormat="1" ht="25.5" customHeight="1">
      <c r="A168" s="239">
        <v>20503</v>
      </c>
      <c r="B168" s="265" t="s">
        <v>3703</v>
      </c>
      <c r="C168" s="290">
        <f t="shared" si="2"/>
        <v>4188.2017719999994</v>
      </c>
      <c r="D168" s="290">
        <v>4188.2017719999994</v>
      </c>
      <c r="E168" s="291"/>
      <c r="F168" s="291">
        <v>0</v>
      </c>
    </row>
    <row r="169" spans="1:6" s="275" customFormat="1" ht="25.5" customHeight="1">
      <c r="A169" s="239">
        <v>2050302</v>
      </c>
      <c r="B169" s="265" t="s">
        <v>3704</v>
      </c>
      <c r="C169" s="290">
        <f t="shared" si="2"/>
        <v>4045.2450319999998</v>
      </c>
      <c r="D169" s="290">
        <v>4045.2450319999998</v>
      </c>
      <c r="E169" s="291"/>
      <c r="F169" s="291">
        <v>0</v>
      </c>
    </row>
    <row r="170" spans="1:6" s="275" customFormat="1" ht="25.5" customHeight="1">
      <c r="A170" s="239">
        <v>2050399</v>
      </c>
      <c r="B170" s="265" t="s">
        <v>3705</v>
      </c>
      <c r="C170" s="290">
        <f t="shared" si="2"/>
        <v>142.95674</v>
      </c>
      <c r="D170" s="290">
        <v>142.95674</v>
      </c>
      <c r="E170" s="291"/>
      <c r="F170" s="291">
        <v>0</v>
      </c>
    </row>
    <row r="171" spans="1:6" s="275" customFormat="1" ht="25.5" customHeight="1">
      <c r="A171" s="239">
        <v>20504</v>
      </c>
      <c r="B171" s="265" t="s">
        <v>3706</v>
      </c>
      <c r="C171" s="290">
        <f t="shared" si="2"/>
        <v>74.186676000000006</v>
      </c>
      <c r="D171" s="290">
        <v>50.186675999999999</v>
      </c>
      <c r="E171" s="291"/>
      <c r="F171" s="291">
        <v>24</v>
      </c>
    </row>
    <row r="172" spans="1:6" s="275" customFormat="1" ht="25.5" customHeight="1">
      <c r="A172" s="239">
        <v>2050402</v>
      </c>
      <c r="B172" s="265" t="s">
        <v>4100</v>
      </c>
      <c r="C172" s="290">
        <f t="shared" si="2"/>
        <v>12</v>
      </c>
      <c r="D172" s="290"/>
      <c r="E172" s="291"/>
      <c r="F172" s="291">
        <v>12</v>
      </c>
    </row>
    <row r="173" spans="1:6" s="275" customFormat="1" ht="25.5" customHeight="1">
      <c r="A173" s="239">
        <v>2050403</v>
      </c>
      <c r="B173" s="265" t="s">
        <v>3707</v>
      </c>
      <c r="C173" s="290">
        <f t="shared" si="2"/>
        <v>50.186675999999999</v>
      </c>
      <c r="D173" s="290">
        <v>50.186675999999999</v>
      </c>
      <c r="E173" s="291"/>
      <c r="F173" s="291">
        <v>0</v>
      </c>
    </row>
    <row r="174" spans="1:6" s="275" customFormat="1" ht="25.5" customHeight="1">
      <c r="A174" s="239">
        <v>2050499</v>
      </c>
      <c r="B174" s="265" t="s">
        <v>3708</v>
      </c>
      <c r="C174" s="290">
        <f t="shared" si="2"/>
        <v>12</v>
      </c>
      <c r="D174" s="290"/>
      <c r="E174" s="291"/>
      <c r="F174" s="291">
        <v>12</v>
      </c>
    </row>
    <row r="175" spans="1:6" s="275" customFormat="1" ht="25.5" customHeight="1">
      <c r="A175" s="239">
        <v>20505</v>
      </c>
      <c r="B175" s="265" t="s">
        <v>3709</v>
      </c>
      <c r="C175" s="290">
        <f t="shared" si="2"/>
        <v>275.789872</v>
      </c>
      <c r="D175" s="290">
        <v>275.789872</v>
      </c>
      <c r="E175" s="291"/>
      <c r="F175" s="291">
        <v>0</v>
      </c>
    </row>
    <row r="176" spans="1:6" s="275" customFormat="1" ht="25.5" customHeight="1">
      <c r="A176" s="239">
        <v>2050501</v>
      </c>
      <c r="B176" s="265" t="s">
        <v>3710</v>
      </c>
      <c r="C176" s="290">
        <f t="shared" si="2"/>
        <v>275.789872</v>
      </c>
      <c r="D176" s="290">
        <v>275.789872</v>
      </c>
      <c r="E176" s="291"/>
      <c r="F176" s="291">
        <v>0</v>
      </c>
    </row>
    <row r="177" spans="1:6" s="275" customFormat="1" ht="25.5" customHeight="1">
      <c r="A177" s="239">
        <v>20507</v>
      </c>
      <c r="B177" s="265" t="s">
        <v>3711</v>
      </c>
      <c r="C177" s="290">
        <f t="shared" si="2"/>
        <v>451.05271699999997</v>
      </c>
      <c r="D177" s="290">
        <v>451.05271699999997</v>
      </c>
      <c r="E177" s="291"/>
      <c r="F177" s="291">
        <v>0</v>
      </c>
    </row>
    <row r="178" spans="1:6" s="275" customFormat="1" ht="25.5" customHeight="1">
      <c r="A178" s="239">
        <v>2050701</v>
      </c>
      <c r="B178" s="265" t="s">
        <v>3712</v>
      </c>
      <c r="C178" s="290">
        <f t="shared" si="2"/>
        <v>451.05271699999997</v>
      </c>
      <c r="D178" s="290">
        <v>451.05271699999997</v>
      </c>
      <c r="E178" s="291"/>
      <c r="F178" s="291">
        <v>0</v>
      </c>
    </row>
    <row r="179" spans="1:6" s="275" customFormat="1" ht="25.5" customHeight="1">
      <c r="A179" s="239">
        <v>20508</v>
      </c>
      <c r="B179" s="265" t="s">
        <v>3713</v>
      </c>
      <c r="C179" s="290">
        <f t="shared" si="2"/>
        <v>1588.320964</v>
      </c>
      <c r="D179" s="290">
        <v>1588.320964</v>
      </c>
      <c r="E179" s="291"/>
      <c r="F179" s="291">
        <v>0</v>
      </c>
    </row>
    <row r="180" spans="1:6" s="275" customFormat="1" ht="25.5" customHeight="1">
      <c r="A180" s="239">
        <v>2050801</v>
      </c>
      <c r="B180" s="265" t="s">
        <v>3714</v>
      </c>
      <c r="C180" s="290">
        <f t="shared" si="2"/>
        <v>1118.4009039999999</v>
      </c>
      <c r="D180" s="290">
        <v>1118.4009039999999</v>
      </c>
      <c r="E180" s="291"/>
      <c r="F180" s="291">
        <v>0</v>
      </c>
    </row>
    <row r="181" spans="1:6" s="275" customFormat="1" ht="25.5" customHeight="1">
      <c r="A181" s="239">
        <v>2050802</v>
      </c>
      <c r="B181" s="265" t="s">
        <v>3715</v>
      </c>
      <c r="C181" s="290">
        <f t="shared" si="2"/>
        <v>469.92005999999998</v>
      </c>
      <c r="D181" s="290">
        <v>469.92005999999998</v>
      </c>
      <c r="E181" s="291"/>
      <c r="F181" s="291">
        <v>0</v>
      </c>
    </row>
    <row r="182" spans="1:6" s="275" customFormat="1" ht="25.5" customHeight="1">
      <c r="A182" s="239">
        <v>20509</v>
      </c>
      <c r="B182" s="265" t="s">
        <v>3716</v>
      </c>
      <c r="C182" s="290">
        <f t="shared" si="2"/>
        <v>14157.1</v>
      </c>
      <c r="D182" s="290">
        <v>14157.1</v>
      </c>
      <c r="E182" s="291"/>
      <c r="F182" s="291">
        <v>0</v>
      </c>
    </row>
    <row r="183" spans="1:6" s="275" customFormat="1" ht="25.5" customHeight="1">
      <c r="A183" s="239">
        <v>2050999</v>
      </c>
      <c r="B183" s="265" t="s">
        <v>3717</v>
      </c>
      <c r="C183" s="290">
        <f t="shared" si="2"/>
        <v>14157.1</v>
      </c>
      <c r="D183" s="290">
        <v>14157.1</v>
      </c>
      <c r="E183" s="291"/>
      <c r="F183" s="291">
        <v>0</v>
      </c>
    </row>
    <row r="184" spans="1:6" s="275" customFormat="1" ht="25.5" customHeight="1">
      <c r="A184" s="239">
        <v>20599</v>
      </c>
      <c r="B184" s="265" t="s">
        <v>3718</v>
      </c>
      <c r="C184" s="290">
        <f t="shared" si="2"/>
        <v>24191.674912000002</v>
      </c>
      <c r="D184" s="290">
        <v>24191.674912000002</v>
      </c>
      <c r="E184" s="291"/>
      <c r="F184" s="291">
        <v>0</v>
      </c>
    </row>
    <row r="185" spans="1:6" s="275" customFormat="1" ht="25.5" customHeight="1">
      <c r="A185" s="239">
        <v>2059999</v>
      </c>
      <c r="B185" s="265" t="s">
        <v>3719</v>
      </c>
      <c r="C185" s="290">
        <f t="shared" si="2"/>
        <v>24191.674912000002</v>
      </c>
      <c r="D185" s="290">
        <v>24191.674912000002</v>
      </c>
      <c r="E185" s="291"/>
      <c r="F185" s="291">
        <v>0</v>
      </c>
    </row>
    <row r="186" spans="1:6" s="275" customFormat="1" ht="25.5" customHeight="1">
      <c r="A186" s="239">
        <v>206</v>
      </c>
      <c r="B186" s="265" t="s">
        <v>1603</v>
      </c>
      <c r="C186" s="290">
        <f t="shared" si="2"/>
        <v>38609.558599999997</v>
      </c>
      <c r="D186" s="290">
        <v>13072.518599999999</v>
      </c>
      <c r="E186" s="291">
        <v>24747</v>
      </c>
      <c r="F186" s="291">
        <v>790.04000000000008</v>
      </c>
    </row>
    <row r="187" spans="1:6" s="275" customFormat="1" ht="25.5" customHeight="1">
      <c r="A187" s="239">
        <v>20601</v>
      </c>
      <c r="B187" s="265" t="s">
        <v>3720</v>
      </c>
      <c r="C187" s="290">
        <f t="shared" si="2"/>
        <v>781.72</v>
      </c>
      <c r="D187" s="290">
        <v>355</v>
      </c>
      <c r="E187" s="291">
        <v>0</v>
      </c>
      <c r="F187" s="291">
        <v>426.71999999999997</v>
      </c>
    </row>
    <row r="188" spans="1:6" s="275" customFormat="1" ht="25.5" customHeight="1">
      <c r="A188" s="239">
        <v>2060101</v>
      </c>
      <c r="B188" s="265" t="s">
        <v>3978</v>
      </c>
      <c r="C188" s="290">
        <f t="shared" si="2"/>
        <v>3.22</v>
      </c>
      <c r="D188" s="290"/>
      <c r="E188" s="291">
        <v>0</v>
      </c>
      <c r="F188" s="291">
        <v>3.22</v>
      </c>
    </row>
    <row r="189" spans="1:6" s="275" customFormat="1" ht="25.5" customHeight="1">
      <c r="A189" s="239">
        <v>2060102</v>
      </c>
      <c r="B189" s="265" t="s">
        <v>3976</v>
      </c>
      <c r="C189" s="290">
        <f t="shared" si="2"/>
        <v>343.5</v>
      </c>
      <c r="D189" s="290"/>
      <c r="E189" s="291">
        <v>0</v>
      </c>
      <c r="F189" s="291">
        <v>343.5</v>
      </c>
    </row>
    <row r="190" spans="1:6" s="275" customFormat="1" ht="25.5" customHeight="1">
      <c r="A190" s="239">
        <v>2060199</v>
      </c>
      <c r="B190" s="265" t="s">
        <v>3721</v>
      </c>
      <c r="C190" s="290">
        <f t="shared" si="2"/>
        <v>435</v>
      </c>
      <c r="D190" s="290">
        <v>355</v>
      </c>
      <c r="E190" s="291"/>
      <c r="F190" s="291">
        <v>80</v>
      </c>
    </row>
    <row r="191" spans="1:6" s="275" customFormat="1" ht="25.5" customHeight="1">
      <c r="A191" s="239">
        <v>20604</v>
      </c>
      <c r="B191" s="265" t="s">
        <v>3722</v>
      </c>
      <c r="C191" s="290">
        <f t="shared" si="2"/>
        <v>4746.5185999999994</v>
      </c>
      <c r="D191" s="290">
        <v>3646.5185999999999</v>
      </c>
      <c r="E191" s="291">
        <v>1100</v>
      </c>
      <c r="F191" s="291">
        <v>0</v>
      </c>
    </row>
    <row r="192" spans="1:6" s="275" customFormat="1" ht="25.5" customHeight="1">
      <c r="A192" s="239">
        <v>2060401</v>
      </c>
      <c r="B192" s="265" t="s">
        <v>3723</v>
      </c>
      <c r="C192" s="290">
        <f t="shared" si="2"/>
        <v>406.51859999999999</v>
      </c>
      <c r="D192" s="290">
        <v>406.51859999999999</v>
      </c>
      <c r="E192" s="291"/>
      <c r="F192" s="291">
        <v>0</v>
      </c>
    </row>
    <row r="193" spans="1:6" s="275" customFormat="1" ht="25.5" customHeight="1">
      <c r="A193" s="239">
        <v>2060402</v>
      </c>
      <c r="B193" s="265" t="s">
        <v>3724</v>
      </c>
      <c r="C193" s="290">
        <f t="shared" si="2"/>
        <v>2590</v>
      </c>
      <c r="D193" s="290">
        <v>2590</v>
      </c>
      <c r="E193" s="291"/>
      <c r="F193" s="291">
        <v>0</v>
      </c>
    </row>
    <row r="194" spans="1:6" s="275" customFormat="1" ht="25.5" customHeight="1">
      <c r="A194" s="239">
        <v>2060403</v>
      </c>
      <c r="B194" s="265" t="s">
        <v>3725</v>
      </c>
      <c r="C194" s="290">
        <f t="shared" si="2"/>
        <v>400</v>
      </c>
      <c r="D194" s="290">
        <v>400</v>
      </c>
      <c r="E194" s="291"/>
      <c r="F194" s="291">
        <v>0</v>
      </c>
    </row>
    <row r="195" spans="1:6" s="275" customFormat="1" ht="25.5" customHeight="1">
      <c r="A195" s="239">
        <v>2060404</v>
      </c>
      <c r="B195" s="265" t="s">
        <v>3979</v>
      </c>
      <c r="C195" s="290">
        <f t="shared" si="2"/>
        <v>1100</v>
      </c>
      <c r="D195" s="290"/>
      <c r="E195" s="291">
        <v>1100</v>
      </c>
      <c r="F195" s="291">
        <v>0</v>
      </c>
    </row>
    <row r="196" spans="1:6" s="275" customFormat="1" ht="25.5" customHeight="1">
      <c r="A196" s="239">
        <v>2060499</v>
      </c>
      <c r="B196" s="265" t="s">
        <v>3726</v>
      </c>
      <c r="C196" s="290">
        <f t="shared" si="2"/>
        <v>250</v>
      </c>
      <c r="D196" s="290">
        <v>250</v>
      </c>
      <c r="E196" s="291"/>
      <c r="F196" s="291">
        <v>0</v>
      </c>
    </row>
    <row r="197" spans="1:6" s="275" customFormat="1" ht="25.5" customHeight="1">
      <c r="A197" s="239">
        <v>20605</v>
      </c>
      <c r="B197" s="265" t="s">
        <v>3727</v>
      </c>
      <c r="C197" s="290">
        <f t="shared" si="2"/>
        <v>100</v>
      </c>
      <c r="D197" s="290">
        <v>100</v>
      </c>
      <c r="E197" s="291"/>
      <c r="F197" s="291">
        <v>0</v>
      </c>
    </row>
    <row r="198" spans="1:6" s="275" customFormat="1" ht="25.5" customHeight="1">
      <c r="A198" s="239">
        <v>2060599</v>
      </c>
      <c r="B198" s="265" t="s">
        <v>3728</v>
      </c>
      <c r="C198" s="290">
        <f t="shared" ref="C198:C261" si="3">D198+E198+F198</f>
        <v>100</v>
      </c>
      <c r="D198" s="290">
        <v>100</v>
      </c>
      <c r="E198" s="291"/>
      <c r="F198" s="291">
        <v>0</v>
      </c>
    </row>
    <row r="199" spans="1:6" s="275" customFormat="1" ht="25.5" customHeight="1">
      <c r="A199" s="239">
        <v>20607</v>
      </c>
      <c r="B199" s="265" t="s">
        <v>3729</v>
      </c>
      <c r="C199" s="290">
        <f t="shared" si="3"/>
        <v>285</v>
      </c>
      <c r="D199" s="290">
        <v>285</v>
      </c>
      <c r="E199" s="291"/>
      <c r="F199" s="291">
        <v>0</v>
      </c>
    </row>
    <row r="200" spans="1:6" s="275" customFormat="1" ht="25.5" customHeight="1">
      <c r="A200" s="239">
        <v>2060702</v>
      </c>
      <c r="B200" s="265" t="s">
        <v>3730</v>
      </c>
      <c r="C200" s="290">
        <f t="shared" si="3"/>
        <v>285</v>
      </c>
      <c r="D200" s="290">
        <v>285</v>
      </c>
      <c r="E200" s="291"/>
      <c r="F200" s="291">
        <v>0</v>
      </c>
    </row>
    <row r="201" spans="1:6" s="275" customFormat="1" ht="25.5" customHeight="1">
      <c r="A201" s="239">
        <v>20699</v>
      </c>
      <c r="B201" s="265" t="s">
        <v>3731</v>
      </c>
      <c r="C201" s="290">
        <f t="shared" si="3"/>
        <v>32696.32</v>
      </c>
      <c r="D201" s="290">
        <v>8686</v>
      </c>
      <c r="E201" s="291">
        <v>23647</v>
      </c>
      <c r="F201" s="291">
        <v>363.32</v>
      </c>
    </row>
    <row r="202" spans="1:6" s="275" customFormat="1" ht="25.5" customHeight="1">
      <c r="A202" s="239">
        <v>2069901</v>
      </c>
      <c r="B202" s="265" t="s">
        <v>3980</v>
      </c>
      <c r="C202" s="290">
        <f t="shared" si="3"/>
        <v>30</v>
      </c>
      <c r="D202" s="290"/>
      <c r="E202" s="291">
        <v>30</v>
      </c>
      <c r="F202" s="291">
        <v>0</v>
      </c>
    </row>
    <row r="203" spans="1:6" s="275" customFormat="1" ht="25.5" customHeight="1">
      <c r="A203" s="239">
        <v>2069999</v>
      </c>
      <c r="B203" s="265" t="s">
        <v>3732</v>
      </c>
      <c r="C203" s="290">
        <f t="shared" si="3"/>
        <v>32666.32</v>
      </c>
      <c r="D203" s="290">
        <v>8686</v>
      </c>
      <c r="E203" s="291">
        <v>23617</v>
      </c>
      <c r="F203" s="291">
        <v>363.32</v>
      </c>
    </row>
    <row r="204" spans="1:6" s="275" customFormat="1" ht="25.5" customHeight="1">
      <c r="A204" s="239">
        <v>207</v>
      </c>
      <c r="B204" s="265" t="s">
        <v>1604</v>
      </c>
      <c r="C204" s="290">
        <f t="shared" si="3"/>
        <v>10995.559577</v>
      </c>
      <c r="D204" s="290">
        <v>10177.699576999999</v>
      </c>
      <c r="E204" s="291">
        <v>0</v>
      </c>
      <c r="F204" s="291">
        <v>817.86000000000013</v>
      </c>
    </row>
    <row r="205" spans="1:6" s="275" customFormat="1" ht="25.5" customHeight="1">
      <c r="A205" s="239">
        <v>20701</v>
      </c>
      <c r="B205" s="265" t="s">
        <v>3733</v>
      </c>
      <c r="C205" s="290">
        <f t="shared" si="3"/>
        <v>7752.400678</v>
      </c>
      <c r="D205" s="290">
        <v>7058.4906780000001</v>
      </c>
      <c r="E205" s="291">
        <v>0</v>
      </c>
      <c r="F205" s="291">
        <v>693.91000000000008</v>
      </c>
    </row>
    <row r="206" spans="1:6" s="275" customFormat="1" ht="25.5" customHeight="1">
      <c r="A206" s="239">
        <v>2070101</v>
      </c>
      <c r="B206" s="265" t="s">
        <v>3630</v>
      </c>
      <c r="C206" s="290">
        <f t="shared" si="3"/>
        <v>515.93179999999995</v>
      </c>
      <c r="D206" s="290">
        <v>421.6318</v>
      </c>
      <c r="E206" s="291">
        <v>0</v>
      </c>
      <c r="F206" s="291">
        <v>94.3</v>
      </c>
    </row>
    <row r="207" spans="1:6" s="275" customFormat="1" ht="25.5" customHeight="1">
      <c r="A207" s="239">
        <v>2070102</v>
      </c>
      <c r="B207" s="265" t="s">
        <v>3976</v>
      </c>
      <c r="C207" s="290">
        <f t="shared" si="3"/>
        <v>56</v>
      </c>
      <c r="D207" s="290"/>
      <c r="E207" s="291"/>
      <c r="F207" s="291">
        <v>56</v>
      </c>
    </row>
    <row r="208" spans="1:6" s="275" customFormat="1" ht="25.5" customHeight="1">
      <c r="A208" s="239">
        <v>2070104</v>
      </c>
      <c r="B208" s="265" t="s">
        <v>3734</v>
      </c>
      <c r="C208" s="290">
        <f t="shared" si="3"/>
        <v>401.73328399999997</v>
      </c>
      <c r="D208" s="290">
        <v>401.73328399999997</v>
      </c>
      <c r="E208" s="291"/>
      <c r="F208" s="291">
        <v>0</v>
      </c>
    </row>
    <row r="209" spans="1:6" s="275" customFormat="1" ht="25.5" customHeight="1">
      <c r="A209" s="239">
        <v>2070107</v>
      </c>
      <c r="B209" s="265" t="s">
        <v>3735</v>
      </c>
      <c r="C209" s="290">
        <f t="shared" si="3"/>
        <v>98.477958000000001</v>
      </c>
      <c r="D209" s="290">
        <v>98.477958000000001</v>
      </c>
      <c r="E209" s="291"/>
      <c r="F209" s="291">
        <v>0</v>
      </c>
    </row>
    <row r="210" spans="1:6" s="275" customFormat="1" ht="25.5" customHeight="1">
      <c r="A210" s="239">
        <v>2070108</v>
      </c>
      <c r="B210" s="265" t="s">
        <v>3736</v>
      </c>
      <c r="C210" s="290">
        <f t="shared" si="3"/>
        <v>452</v>
      </c>
      <c r="D210" s="290">
        <v>420</v>
      </c>
      <c r="E210" s="291"/>
      <c r="F210" s="291">
        <v>32</v>
      </c>
    </row>
    <row r="211" spans="1:6" s="275" customFormat="1" ht="25.5" customHeight="1">
      <c r="A211" s="239">
        <v>2070109</v>
      </c>
      <c r="B211" s="265" t="s">
        <v>3737</v>
      </c>
      <c r="C211" s="290">
        <f t="shared" si="3"/>
        <v>940.28763600000002</v>
      </c>
      <c r="D211" s="290">
        <v>428.67763600000001</v>
      </c>
      <c r="E211" s="291">
        <v>0</v>
      </c>
      <c r="F211" s="291">
        <v>511.61</v>
      </c>
    </row>
    <row r="212" spans="1:6" s="275" customFormat="1" ht="25.5" customHeight="1">
      <c r="A212" s="239">
        <v>2070112</v>
      </c>
      <c r="B212" s="265" t="s">
        <v>3738</v>
      </c>
      <c r="C212" s="290">
        <f t="shared" si="3"/>
        <v>80.5</v>
      </c>
      <c r="D212" s="290">
        <v>80.5</v>
      </c>
      <c r="E212" s="291"/>
      <c r="F212" s="291">
        <v>0</v>
      </c>
    </row>
    <row r="213" spans="1:6" s="275" customFormat="1" ht="25.5" customHeight="1">
      <c r="A213" s="239">
        <v>2070199</v>
      </c>
      <c r="B213" s="265" t="s">
        <v>3739</v>
      </c>
      <c r="C213" s="290">
        <f t="shared" si="3"/>
        <v>5207.47</v>
      </c>
      <c r="D213" s="290">
        <v>5207.47</v>
      </c>
      <c r="E213" s="291"/>
      <c r="F213" s="291">
        <v>0</v>
      </c>
    </row>
    <row r="214" spans="1:6" s="275" customFormat="1" ht="25.5" customHeight="1">
      <c r="A214" s="239">
        <v>20702</v>
      </c>
      <c r="B214" s="265" t="s">
        <v>3740</v>
      </c>
      <c r="C214" s="290">
        <f t="shared" si="3"/>
        <v>700.77709900000002</v>
      </c>
      <c r="D214" s="290">
        <v>700.77709900000002</v>
      </c>
      <c r="E214" s="291"/>
      <c r="F214" s="291">
        <v>0</v>
      </c>
    </row>
    <row r="215" spans="1:6" s="275" customFormat="1" ht="25.5" customHeight="1">
      <c r="A215" s="239">
        <v>2070204</v>
      </c>
      <c r="B215" s="265" t="s">
        <v>3741</v>
      </c>
      <c r="C215" s="290">
        <f t="shared" si="3"/>
        <v>201.28</v>
      </c>
      <c r="D215" s="290">
        <v>201.28</v>
      </c>
      <c r="E215" s="291"/>
      <c r="F215" s="291">
        <v>0</v>
      </c>
    </row>
    <row r="216" spans="1:6" s="275" customFormat="1" ht="25.5" customHeight="1">
      <c r="A216" s="239">
        <v>2070205</v>
      </c>
      <c r="B216" s="265" t="s">
        <v>3742</v>
      </c>
      <c r="C216" s="290">
        <f t="shared" si="3"/>
        <v>499.49709900000005</v>
      </c>
      <c r="D216" s="290">
        <v>499.49709900000005</v>
      </c>
      <c r="E216" s="291"/>
      <c r="F216" s="291">
        <v>0</v>
      </c>
    </row>
    <row r="217" spans="1:6" s="275" customFormat="1" ht="25.5" customHeight="1">
      <c r="A217" s="239">
        <v>20703</v>
      </c>
      <c r="B217" s="265" t="s">
        <v>3743</v>
      </c>
      <c r="C217" s="290">
        <f t="shared" si="3"/>
        <v>707.92869999999994</v>
      </c>
      <c r="D217" s="290">
        <v>607.27869999999996</v>
      </c>
      <c r="E217" s="291">
        <v>0</v>
      </c>
      <c r="F217" s="291">
        <v>100.65</v>
      </c>
    </row>
    <row r="218" spans="1:6" s="275" customFormat="1" ht="25.5" customHeight="1">
      <c r="A218" s="239">
        <v>2070301</v>
      </c>
      <c r="B218" s="265" t="s">
        <v>3630</v>
      </c>
      <c r="C218" s="290">
        <f t="shared" si="3"/>
        <v>96.837100000000007</v>
      </c>
      <c r="D218" s="290">
        <v>96.837100000000007</v>
      </c>
      <c r="E218" s="291"/>
      <c r="F218" s="291">
        <v>0</v>
      </c>
    </row>
    <row r="219" spans="1:6" s="275" customFormat="1" ht="25.5" customHeight="1">
      <c r="A219" s="239">
        <v>2070304</v>
      </c>
      <c r="B219" s="265" t="s">
        <v>3744</v>
      </c>
      <c r="C219" s="290">
        <f t="shared" si="3"/>
        <v>163.44159999999999</v>
      </c>
      <c r="D219" s="290">
        <v>163.44159999999999</v>
      </c>
      <c r="E219" s="291"/>
      <c r="F219" s="291">
        <v>0</v>
      </c>
    </row>
    <row r="220" spans="1:6" s="275" customFormat="1" ht="25.5" customHeight="1">
      <c r="A220" s="239">
        <v>2070308</v>
      </c>
      <c r="B220" s="265" t="s">
        <v>3745</v>
      </c>
      <c r="C220" s="290">
        <f t="shared" si="3"/>
        <v>145.65</v>
      </c>
      <c r="D220" s="290">
        <v>47</v>
      </c>
      <c r="E220" s="291">
        <v>0</v>
      </c>
      <c r="F220" s="291">
        <v>98.65</v>
      </c>
    </row>
    <row r="221" spans="1:6" s="275" customFormat="1" ht="25.5" customHeight="1">
      <c r="A221" s="239">
        <v>2070399</v>
      </c>
      <c r="B221" s="265" t="s">
        <v>3746</v>
      </c>
      <c r="C221" s="290">
        <f t="shared" si="3"/>
        <v>302</v>
      </c>
      <c r="D221" s="290">
        <v>300</v>
      </c>
      <c r="E221" s="291"/>
      <c r="F221" s="291">
        <v>2</v>
      </c>
    </row>
    <row r="222" spans="1:6" s="275" customFormat="1" ht="25.5" customHeight="1">
      <c r="A222" s="239">
        <v>20704</v>
      </c>
      <c r="B222" s="265" t="s">
        <v>3747</v>
      </c>
      <c r="C222" s="290">
        <f t="shared" si="3"/>
        <v>1766.1531</v>
      </c>
      <c r="D222" s="290">
        <v>1746.1531</v>
      </c>
      <c r="E222" s="291"/>
      <c r="F222" s="291">
        <v>20</v>
      </c>
    </row>
    <row r="223" spans="1:6" s="275" customFormat="1" ht="25.5" customHeight="1">
      <c r="A223" s="239">
        <v>2070402</v>
      </c>
      <c r="B223" s="265" t="s">
        <v>3633</v>
      </c>
      <c r="C223" s="290">
        <f t="shared" si="3"/>
        <v>26.42</v>
      </c>
      <c r="D223" s="290">
        <v>26.42</v>
      </c>
      <c r="E223" s="291"/>
      <c r="F223" s="291">
        <v>0</v>
      </c>
    </row>
    <row r="224" spans="1:6" s="275" customFormat="1" ht="25.5" customHeight="1">
      <c r="A224" s="239">
        <v>2070405</v>
      </c>
      <c r="B224" s="265" t="s">
        <v>3748</v>
      </c>
      <c r="C224" s="290">
        <f t="shared" si="3"/>
        <v>1708.7330999999999</v>
      </c>
      <c r="D224" s="290">
        <v>1708.7330999999999</v>
      </c>
      <c r="E224" s="291"/>
      <c r="F224" s="291">
        <v>0</v>
      </c>
    </row>
    <row r="225" spans="1:6" s="275" customFormat="1" ht="25.5" customHeight="1">
      <c r="A225" s="239">
        <v>2070499</v>
      </c>
      <c r="B225" s="265" t="s">
        <v>3749</v>
      </c>
      <c r="C225" s="290">
        <f t="shared" si="3"/>
        <v>31</v>
      </c>
      <c r="D225" s="290">
        <v>11</v>
      </c>
      <c r="E225" s="291"/>
      <c r="F225" s="291">
        <v>20</v>
      </c>
    </row>
    <row r="226" spans="1:6" s="275" customFormat="1" ht="25.5" customHeight="1">
      <c r="A226" s="239">
        <v>20799</v>
      </c>
      <c r="B226" s="265" t="s">
        <v>3750</v>
      </c>
      <c r="C226" s="290">
        <f t="shared" si="3"/>
        <v>68.3</v>
      </c>
      <c r="D226" s="290">
        <v>65</v>
      </c>
      <c r="E226" s="291"/>
      <c r="F226" s="291">
        <v>3.3</v>
      </c>
    </row>
    <row r="227" spans="1:6" s="275" customFormat="1" ht="25.5" customHeight="1">
      <c r="A227" s="239">
        <v>2079999</v>
      </c>
      <c r="B227" s="265" t="s">
        <v>3751</v>
      </c>
      <c r="C227" s="290">
        <f t="shared" si="3"/>
        <v>68.3</v>
      </c>
      <c r="D227" s="290">
        <v>65</v>
      </c>
      <c r="E227" s="291"/>
      <c r="F227" s="291">
        <v>3.3</v>
      </c>
    </row>
    <row r="228" spans="1:6" s="275" customFormat="1" ht="25.5" customHeight="1">
      <c r="A228" s="239">
        <v>208</v>
      </c>
      <c r="B228" s="265" t="s">
        <v>1607</v>
      </c>
      <c r="C228" s="290">
        <f t="shared" si="3"/>
        <v>122407.966986</v>
      </c>
      <c r="D228" s="290">
        <v>100926.856986</v>
      </c>
      <c r="E228" s="291">
        <v>1000</v>
      </c>
      <c r="F228" s="291">
        <v>20481.11</v>
      </c>
    </row>
    <row r="229" spans="1:6" s="275" customFormat="1" ht="25.5" customHeight="1">
      <c r="A229" s="239">
        <v>20801</v>
      </c>
      <c r="B229" s="265" t="s">
        <v>3752</v>
      </c>
      <c r="C229" s="290">
        <f t="shared" si="3"/>
        <v>9085.0308000000005</v>
      </c>
      <c r="D229" s="290">
        <v>1755.5108</v>
      </c>
      <c r="E229" s="291">
        <v>270</v>
      </c>
      <c r="F229" s="291">
        <v>7059.5199999999995</v>
      </c>
    </row>
    <row r="230" spans="1:6" s="275" customFormat="1" ht="25.5" customHeight="1">
      <c r="A230" s="239">
        <v>2080101</v>
      </c>
      <c r="B230" s="265" t="s">
        <v>3981</v>
      </c>
      <c r="C230" s="290">
        <f t="shared" si="3"/>
        <v>2257.4699999999998</v>
      </c>
      <c r="D230" s="290"/>
      <c r="E230" s="291">
        <v>0</v>
      </c>
      <c r="F230" s="291">
        <v>2257.4699999999998</v>
      </c>
    </row>
    <row r="231" spans="1:6" s="275" customFormat="1" ht="25.5" customHeight="1">
      <c r="A231" s="239">
        <v>2080102</v>
      </c>
      <c r="B231" s="265" t="s">
        <v>3976</v>
      </c>
      <c r="C231" s="290">
        <f t="shared" si="3"/>
        <v>454</v>
      </c>
      <c r="D231" s="290"/>
      <c r="E231" s="291"/>
      <c r="F231" s="291">
        <v>454</v>
      </c>
    </row>
    <row r="232" spans="1:6" s="275" customFormat="1" ht="25.5" customHeight="1">
      <c r="A232" s="239">
        <v>2080105</v>
      </c>
      <c r="B232" s="265" t="s">
        <v>3753</v>
      </c>
      <c r="C232" s="290">
        <f t="shared" si="3"/>
        <v>122.6146</v>
      </c>
      <c r="D232" s="290">
        <v>120.8146</v>
      </c>
      <c r="E232" s="291">
        <v>0</v>
      </c>
      <c r="F232" s="291">
        <v>1.8</v>
      </c>
    </row>
    <row r="233" spans="1:6" s="275" customFormat="1" ht="25.5" customHeight="1">
      <c r="A233" s="239">
        <v>2080106</v>
      </c>
      <c r="B233" s="265" t="s">
        <v>3754</v>
      </c>
      <c r="C233" s="290">
        <f t="shared" si="3"/>
        <v>524.19839999999999</v>
      </c>
      <c r="D233" s="290">
        <v>321.2484</v>
      </c>
      <c r="E233" s="291">
        <v>200</v>
      </c>
      <c r="F233" s="291">
        <v>2.95</v>
      </c>
    </row>
    <row r="234" spans="1:6" s="275" customFormat="1" ht="25.5" customHeight="1">
      <c r="A234" s="239">
        <v>2080107</v>
      </c>
      <c r="B234" s="265" t="s">
        <v>3982</v>
      </c>
      <c r="C234" s="290">
        <f t="shared" si="3"/>
        <v>10</v>
      </c>
      <c r="D234" s="290"/>
      <c r="E234" s="291">
        <v>10</v>
      </c>
      <c r="F234" s="291">
        <v>0</v>
      </c>
    </row>
    <row r="235" spans="1:6" s="275" customFormat="1" ht="25.5" customHeight="1">
      <c r="A235" s="239">
        <v>2080108</v>
      </c>
      <c r="B235" s="265" t="s">
        <v>3643</v>
      </c>
      <c r="C235" s="290">
        <f t="shared" si="3"/>
        <v>22</v>
      </c>
      <c r="D235" s="290">
        <v>22</v>
      </c>
      <c r="E235" s="291"/>
      <c r="F235" s="291">
        <v>0</v>
      </c>
    </row>
    <row r="236" spans="1:6" s="275" customFormat="1" ht="25.5" customHeight="1">
      <c r="A236" s="239">
        <v>2080109</v>
      </c>
      <c r="B236" s="265" t="s">
        <v>3755</v>
      </c>
      <c r="C236" s="290">
        <f t="shared" si="3"/>
        <v>1025.5336</v>
      </c>
      <c r="D236" s="290">
        <v>1025.5336</v>
      </c>
      <c r="E236" s="291"/>
      <c r="F236" s="291">
        <v>0</v>
      </c>
    </row>
    <row r="237" spans="1:6" s="275" customFormat="1" ht="25.5" customHeight="1">
      <c r="A237" s="239">
        <v>2080110</v>
      </c>
      <c r="B237" s="265" t="s">
        <v>3983</v>
      </c>
      <c r="C237" s="290">
        <f t="shared" si="3"/>
        <v>2</v>
      </c>
      <c r="D237" s="290"/>
      <c r="E237" s="291">
        <v>2</v>
      </c>
      <c r="F237" s="291">
        <v>0</v>
      </c>
    </row>
    <row r="238" spans="1:6" s="275" customFormat="1" ht="25.5" customHeight="1">
      <c r="A238" s="239">
        <v>2080112</v>
      </c>
      <c r="B238" s="265" t="s">
        <v>3756</v>
      </c>
      <c r="C238" s="290">
        <f t="shared" si="3"/>
        <v>173.91419999999999</v>
      </c>
      <c r="D238" s="290">
        <v>165.91419999999999</v>
      </c>
      <c r="E238" s="291">
        <v>8</v>
      </c>
      <c r="F238" s="291">
        <v>0</v>
      </c>
    </row>
    <row r="239" spans="1:6" s="275" customFormat="1" ht="25.5" customHeight="1">
      <c r="A239" s="239">
        <v>2080199</v>
      </c>
      <c r="B239" s="265" t="s">
        <v>3757</v>
      </c>
      <c r="C239" s="290">
        <f t="shared" si="3"/>
        <v>4493.2999999999993</v>
      </c>
      <c r="D239" s="290">
        <v>100</v>
      </c>
      <c r="E239" s="291">
        <v>50</v>
      </c>
      <c r="F239" s="291">
        <v>4343.2999999999993</v>
      </c>
    </row>
    <row r="240" spans="1:6" s="275" customFormat="1" ht="25.5" customHeight="1">
      <c r="A240" s="239">
        <v>20802</v>
      </c>
      <c r="B240" s="265" t="s">
        <v>3758</v>
      </c>
      <c r="C240" s="290">
        <f t="shared" si="3"/>
        <v>7718.8746000000001</v>
      </c>
      <c r="D240" s="290">
        <v>3712.5846000000001</v>
      </c>
      <c r="E240" s="291">
        <v>0</v>
      </c>
      <c r="F240" s="291">
        <v>4006.29</v>
      </c>
    </row>
    <row r="241" spans="1:6" s="275" customFormat="1" ht="25.5" customHeight="1">
      <c r="A241" s="239">
        <v>2080201</v>
      </c>
      <c r="B241" s="265" t="s">
        <v>3630</v>
      </c>
      <c r="C241" s="290">
        <f t="shared" si="3"/>
        <v>558.01150000000007</v>
      </c>
      <c r="D241" s="290">
        <v>475.75150000000002</v>
      </c>
      <c r="E241" s="291">
        <v>0</v>
      </c>
      <c r="F241" s="291">
        <v>82.26</v>
      </c>
    </row>
    <row r="242" spans="1:6" s="275" customFormat="1" ht="25.5" customHeight="1">
      <c r="A242" s="239">
        <v>2080204</v>
      </c>
      <c r="B242" s="265" t="s">
        <v>3759</v>
      </c>
      <c r="C242" s="290">
        <f t="shared" si="3"/>
        <v>162.05000000000001</v>
      </c>
      <c r="D242" s="290">
        <v>120</v>
      </c>
      <c r="E242" s="291">
        <v>0</v>
      </c>
      <c r="F242" s="291">
        <v>42.05</v>
      </c>
    </row>
    <row r="243" spans="1:6" s="275" customFormat="1" ht="25.5" customHeight="1">
      <c r="A243" s="239">
        <v>2080205</v>
      </c>
      <c r="B243" s="265" t="s">
        <v>3760</v>
      </c>
      <c r="C243" s="290">
        <f t="shared" si="3"/>
        <v>159.9</v>
      </c>
      <c r="D243" s="290">
        <v>28</v>
      </c>
      <c r="E243" s="291">
        <v>0</v>
      </c>
      <c r="F243" s="291">
        <v>131.9</v>
      </c>
    </row>
    <row r="244" spans="1:6" s="275" customFormat="1" ht="25.5" customHeight="1">
      <c r="A244" s="239">
        <v>2080206</v>
      </c>
      <c r="B244" s="265" t="s">
        <v>3984</v>
      </c>
      <c r="C244" s="290">
        <f t="shared" si="3"/>
        <v>143</v>
      </c>
      <c r="D244" s="290"/>
      <c r="E244" s="291"/>
      <c r="F244" s="291">
        <v>143</v>
      </c>
    </row>
    <row r="245" spans="1:6" s="275" customFormat="1" ht="25.5" customHeight="1">
      <c r="A245" s="239">
        <v>2080207</v>
      </c>
      <c r="B245" s="265" t="s">
        <v>3761</v>
      </c>
      <c r="C245" s="290">
        <f t="shared" si="3"/>
        <v>186.1</v>
      </c>
      <c r="D245" s="290">
        <v>186</v>
      </c>
      <c r="E245" s="291">
        <v>0</v>
      </c>
      <c r="F245" s="291">
        <v>0.1</v>
      </c>
    </row>
    <row r="246" spans="1:6" s="275" customFormat="1" ht="25.5" customHeight="1">
      <c r="A246" s="239">
        <v>2080208</v>
      </c>
      <c r="B246" s="265" t="s">
        <v>3762</v>
      </c>
      <c r="C246" s="290">
        <f t="shared" si="3"/>
        <v>3628.4300000000003</v>
      </c>
      <c r="D246" s="290">
        <v>2587.5</v>
      </c>
      <c r="E246" s="291">
        <v>0</v>
      </c>
      <c r="F246" s="291">
        <v>1040.93</v>
      </c>
    </row>
    <row r="247" spans="1:6" s="275" customFormat="1" ht="25.5" customHeight="1">
      <c r="A247" s="239">
        <v>2080299</v>
      </c>
      <c r="B247" s="265" t="s">
        <v>3763</v>
      </c>
      <c r="C247" s="290">
        <f t="shared" si="3"/>
        <v>2881.3831</v>
      </c>
      <c r="D247" s="290">
        <v>315.3331</v>
      </c>
      <c r="E247" s="291">
        <v>0</v>
      </c>
      <c r="F247" s="291">
        <v>2566.0500000000002</v>
      </c>
    </row>
    <row r="248" spans="1:6" s="275" customFormat="1" ht="25.5" customHeight="1">
      <c r="A248" s="239">
        <v>20803</v>
      </c>
      <c r="B248" s="265" t="s">
        <v>4091</v>
      </c>
      <c r="C248" s="290">
        <f t="shared" si="3"/>
        <v>34</v>
      </c>
      <c r="D248" s="290"/>
      <c r="E248" s="291"/>
      <c r="F248" s="291">
        <v>34</v>
      </c>
    </row>
    <row r="249" spans="1:6" s="275" customFormat="1" ht="25.5" customHeight="1">
      <c r="A249" s="239">
        <v>2080301</v>
      </c>
      <c r="B249" s="265" t="s">
        <v>4102</v>
      </c>
      <c r="C249" s="290">
        <f t="shared" si="3"/>
        <v>17</v>
      </c>
      <c r="D249" s="290"/>
      <c r="E249" s="291"/>
      <c r="F249" s="291">
        <v>17</v>
      </c>
    </row>
    <row r="250" spans="1:6" s="275" customFormat="1" ht="25.5" customHeight="1">
      <c r="A250" s="239">
        <v>2080308</v>
      </c>
      <c r="B250" s="265" t="s">
        <v>3985</v>
      </c>
      <c r="C250" s="290">
        <f t="shared" si="3"/>
        <v>17</v>
      </c>
      <c r="D250" s="290"/>
      <c r="E250" s="291"/>
      <c r="F250" s="291">
        <v>17</v>
      </c>
    </row>
    <row r="251" spans="1:6" s="275" customFormat="1" ht="25.5" customHeight="1">
      <c r="A251" s="239">
        <v>20805</v>
      </c>
      <c r="B251" s="265" t="s">
        <v>3764</v>
      </c>
      <c r="C251" s="290">
        <f t="shared" si="3"/>
        <v>50122.046170000001</v>
      </c>
      <c r="D251" s="290">
        <v>47428.546170000001</v>
      </c>
      <c r="E251" s="291">
        <v>730</v>
      </c>
      <c r="F251" s="291">
        <v>1963.5</v>
      </c>
    </row>
    <row r="252" spans="1:6" s="275" customFormat="1" ht="25.5" customHeight="1">
      <c r="A252" s="239">
        <v>2080501</v>
      </c>
      <c r="B252" s="265" t="s">
        <v>4101</v>
      </c>
      <c r="C252" s="290">
        <f t="shared" si="3"/>
        <v>1003</v>
      </c>
      <c r="D252" s="290"/>
      <c r="E252" s="291">
        <v>730</v>
      </c>
      <c r="F252" s="291">
        <v>273</v>
      </c>
    </row>
    <row r="253" spans="1:6" s="275" customFormat="1" ht="25.5" customHeight="1">
      <c r="A253" s="239">
        <v>2080502</v>
      </c>
      <c r="B253" s="265" t="s">
        <v>3765</v>
      </c>
      <c r="C253" s="290">
        <f t="shared" si="3"/>
        <v>99.365304000000009</v>
      </c>
      <c r="D253" s="290">
        <v>90.865304000000009</v>
      </c>
      <c r="E253" s="291">
        <v>0</v>
      </c>
      <c r="F253" s="291">
        <v>8.5</v>
      </c>
    </row>
    <row r="254" spans="1:6" s="275" customFormat="1" ht="25.5" customHeight="1">
      <c r="A254" s="239">
        <v>2080504</v>
      </c>
      <c r="B254" s="265" t="s">
        <v>3766</v>
      </c>
      <c r="C254" s="290">
        <f t="shared" si="3"/>
        <v>542.24699999999996</v>
      </c>
      <c r="D254" s="290">
        <v>542.24699999999996</v>
      </c>
      <c r="E254" s="291"/>
      <c r="F254" s="291">
        <v>0</v>
      </c>
    </row>
    <row r="255" spans="1:6" s="275" customFormat="1" ht="25.5" customHeight="1">
      <c r="A255" s="239">
        <v>2080505</v>
      </c>
      <c r="B255" s="265" t="s">
        <v>3767</v>
      </c>
      <c r="C255" s="290">
        <f t="shared" si="3"/>
        <v>22990.049665999999</v>
      </c>
      <c r="D255" s="290">
        <v>22990.049665999999</v>
      </c>
      <c r="E255" s="291"/>
      <c r="F255" s="291">
        <v>0</v>
      </c>
    </row>
    <row r="256" spans="1:6" s="275" customFormat="1" ht="25.5" customHeight="1">
      <c r="A256" s="239">
        <v>2080507</v>
      </c>
      <c r="B256" s="265" t="s">
        <v>3768</v>
      </c>
      <c r="C256" s="290">
        <f t="shared" si="3"/>
        <v>15411.5</v>
      </c>
      <c r="D256" s="290">
        <v>14991.5</v>
      </c>
      <c r="E256" s="291">
        <v>0</v>
      </c>
      <c r="F256" s="291">
        <v>420</v>
      </c>
    </row>
    <row r="257" spans="1:6" s="275" customFormat="1" ht="25.5" customHeight="1">
      <c r="A257" s="239">
        <v>2080599</v>
      </c>
      <c r="B257" s="265" t="s">
        <v>3769</v>
      </c>
      <c r="C257" s="290">
        <f t="shared" si="3"/>
        <v>10075.8842</v>
      </c>
      <c r="D257" s="290">
        <v>8813.8842000000004</v>
      </c>
      <c r="E257" s="291">
        <v>0</v>
      </c>
      <c r="F257" s="291">
        <v>1262</v>
      </c>
    </row>
    <row r="258" spans="1:6" s="275" customFormat="1" ht="25.5" customHeight="1">
      <c r="A258" s="239">
        <v>20807</v>
      </c>
      <c r="B258" s="265" t="s">
        <v>3770</v>
      </c>
      <c r="C258" s="290">
        <f t="shared" si="3"/>
        <v>319.71039999999999</v>
      </c>
      <c r="D258" s="290">
        <v>319.71039999999999</v>
      </c>
      <c r="E258" s="291"/>
      <c r="F258" s="291">
        <v>0</v>
      </c>
    </row>
    <row r="259" spans="1:6" s="275" customFormat="1" ht="25.5" customHeight="1">
      <c r="A259" s="239">
        <v>2080799</v>
      </c>
      <c r="B259" s="265" t="s">
        <v>3771</v>
      </c>
      <c r="C259" s="290">
        <f t="shared" si="3"/>
        <v>319.71039999999999</v>
      </c>
      <c r="D259" s="290">
        <v>319.71039999999999</v>
      </c>
      <c r="E259" s="291"/>
      <c r="F259" s="291">
        <v>0</v>
      </c>
    </row>
    <row r="260" spans="1:6" s="275" customFormat="1" ht="25.5" customHeight="1">
      <c r="A260" s="239">
        <v>20808</v>
      </c>
      <c r="B260" s="265" t="s">
        <v>3772</v>
      </c>
      <c r="C260" s="290">
        <f t="shared" si="3"/>
        <v>2767.13</v>
      </c>
      <c r="D260" s="290">
        <v>915</v>
      </c>
      <c r="E260" s="291">
        <v>0</v>
      </c>
      <c r="F260" s="291">
        <v>1852.13</v>
      </c>
    </row>
    <row r="261" spans="1:6" s="275" customFormat="1" ht="25.5" customHeight="1">
      <c r="A261" s="239">
        <v>2080801</v>
      </c>
      <c r="B261" s="265" t="s">
        <v>3986</v>
      </c>
      <c r="C261" s="290">
        <f t="shared" si="3"/>
        <v>87.5</v>
      </c>
      <c r="D261" s="290"/>
      <c r="E261" s="291">
        <v>0</v>
      </c>
      <c r="F261" s="291">
        <v>87.5</v>
      </c>
    </row>
    <row r="262" spans="1:6" s="275" customFormat="1" ht="25.5" customHeight="1">
      <c r="A262" s="239">
        <v>2080802</v>
      </c>
      <c r="B262" s="265" t="s">
        <v>3773</v>
      </c>
      <c r="C262" s="290">
        <f t="shared" ref="C262:C325" si="4">D262+E262+F262</f>
        <v>441.29</v>
      </c>
      <c r="D262" s="290">
        <v>64.2</v>
      </c>
      <c r="E262" s="291">
        <v>0</v>
      </c>
      <c r="F262" s="291">
        <v>377.09000000000003</v>
      </c>
    </row>
    <row r="263" spans="1:6" s="275" customFormat="1" ht="25.5" customHeight="1">
      <c r="A263" s="239">
        <v>2080803</v>
      </c>
      <c r="B263" s="265" t="s">
        <v>3987</v>
      </c>
      <c r="C263" s="290">
        <f t="shared" si="4"/>
        <v>195</v>
      </c>
      <c r="D263" s="290"/>
      <c r="E263" s="291">
        <v>0</v>
      </c>
      <c r="F263" s="291">
        <v>195</v>
      </c>
    </row>
    <row r="264" spans="1:6" s="275" customFormat="1" ht="25.5" customHeight="1">
      <c r="A264" s="239">
        <v>2080805</v>
      </c>
      <c r="B264" s="265" t="s">
        <v>3774</v>
      </c>
      <c r="C264" s="290">
        <f t="shared" si="4"/>
        <v>1446.8</v>
      </c>
      <c r="D264" s="290">
        <v>786.8</v>
      </c>
      <c r="E264" s="291">
        <v>0</v>
      </c>
      <c r="F264" s="291">
        <v>660</v>
      </c>
    </row>
    <row r="265" spans="1:6" s="275" customFormat="1" ht="25.5" customHeight="1">
      <c r="A265" s="239">
        <v>2080806</v>
      </c>
      <c r="B265" s="265" t="s">
        <v>3775</v>
      </c>
      <c r="C265" s="290">
        <f t="shared" si="4"/>
        <v>145</v>
      </c>
      <c r="D265" s="290">
        <v>60</v>
      </c>
      <c r="E265" s="291"/>
      <c r="F265" s="291">
        <v>85</v>
      </c>
    </row>
    <row r="266" spans="1:6" s="275" customFormat="1" ht="25.5" customHeight="1">
      <c r="A266" s="239">
        <v>2080899</v>
      </c>
      <c r="B266" s="265" t="s">
        <v>3776</v>
      </c>
      <c r="C266" s="290">
        <f t="shared" si="4"/>
        <v>451.53999999999996</v>
      </c>
      <c r="D266" s="290">
        <v>4</v>
      </c>
      <c r="E266" s="291">
        <v>0</v>
      </c>
      <c r="F266" s="291">
        <v>447.53999999999996</v>
      </c>
    </row>
    <row r="267" spans="1:6" s="275" customFormat="1" ht="25.5" customHeight="1">
      <c r="A267" s="239">
        <v>20809</v>
      </c>
      <c r="B267" s="265" t="s">
        <v>3777</v>
      </c>
      <c r="C267" s="290">
        <f t="shared" si="4"/>
        <v>1502.4394199999999</v>
      </c>
      <c r="D267" s="290">
        <v>1296.9394199999999</v>
      </c>
      <c r="E267" s="291">
        <v>0</v>
      </c>
      <c r="F267" s="291">
        <v>205.5</v>
      </c>
    </row>
    <row r="268" spans="1:6" s="275" customFormat="1" ht="25.5" customHeight="1">
      <c r="A268" s="239">
        <v>2080901</v>
      </c>
      <c r="B268" s="265" t="s">
        <v>3778</v>
      </c>
      <c r="C268" s="290">
        <f t="shared" si="4"/>
        <v>807</v>
      </c>
      <c r="D268" s="290">
        <v>699.5</v>
      </c>
      <c r="E268" s="291">
        <v>0</v>
      </c>
      <c r="F268" s="291">
        <v>107.5</v>
      </c>
    </row>
    <row r="269" spans="1:6" s="275" customFormat="1" ht="25.5" customHeight="1">
      <c r="A269" s="239">
        <v>2080902</v>
      </c>
      <c r="B269" s="265" t="s">
        <v>3779</v>
      </c>
      <c r="C269" s="290">
        <f t="shared" si="4"/>
        <v>316.41942</v>
      </c>
      <c r="D269" s="290">
        <v>275.41942</v>
      </c>
      <c r="E269" s="291">
        <v>0</v>
      </c>
      <c r="F269" s="291">
        <v>41</v>
      </c>
    </row>
    <row r="270" spans="1:6" s="275" customFormat="1" ht="25.5" customHeight="1">
      <c r="A270" s="239">
        <v>2080903</v>
      </c>
      <c r="B270" s="265" t="s">
        <v>3780</v>
      </c>
      <c r="C270" s="290">
        <f t="shared" si="4"/>
        <v>101.42</v>
      </c>
      <c r="D270" s="290">
        <v>101.42</v>
      </c>
      <c r="E270" s="291"/>
      <c r="F270" s="291">
        <v>0</v>
      </c>
    </row>
    <row r="271" spans="1:6" s="275" customFormat="1" ht="25.5" customHeight="1">
      <c r="A271" s="239">
        <v>2080904</v>
      </c>
      <c r="B271" s="265" t="s">
        <v>3781</v>
      </c>
      <c r="C271" s="290">
        <f t="shared" si="4"/>
        <v>79.95</v>
      </c>
      <c r="D271" s="290">
        <v>79.95</v>
      </c>
      <c r="E271" s="291"/>
      <c r="F271" s="291">
        <v>0</v>
      </c>
    </row>
    <row r="272" spans="1:6" s="275" customFormat="1" ht="25.5" customHeight="1">
      <c r="A272" s="239">
        <v>2080999</v>
      </c>
      <c r="B272" s="265" t="s">
        <v>3782</v>
      </c>
      <c r="C272" s="290">
        <f t="shared" si="4"/>
        <v>197.65</v>
      </c>
      <c r="D272" s="290">
        <v>140.65</v>
      </c>
      <c r="E272" s="291">
        <v>0</v>
      </c>
      <c r="F272" s="291">
        <v>57</v>
      </c>
    </row>
    <row r="273" spans="1:6" s="275" customFormat="1" ht="25.5" customHeight="1">
      <c r="A273" s="239">
        <v>20810</v>
      </c>
      <c r="B273" s="265" t="s">
        <v>3783</v>
      </c>
      <c r="C273" s="290">
        <f t="shared" si="4"/>
        <v>6764.7915400000002</v>
      </c>
      <c r="D273" s="290">
        <v>5144.99154</v>
      </c>
      <c r="E273" s="291">
        <v>0</v>
      </c>
      <c r="F273" s="291">
        <v>1619.8</v>
      </c>
    </row>
    <row r="274" spans="1:6" s="275" customFormat="1" ht="25.5" customHeight="1">
      <c r="A274" s="239">
        <v>2081001</v>
      </c>
      <c r="B274" s="265" t="s">
        <v>3784</v>
      </c>
      <c r="C274" s="290">
        <f t="shared" si="4"/>
        <v>100</v>
      </c>
      <c r="D274" s="290">
        <v>100</v>
      </c>
      <c r="E274" s="291"/>
      <c r="F274" s="291">
        <v>0</v>
      </c>
    </row>
    <row r="275" spans="1:6" s="275" customFormat="1" ht="25.5" customHeight="1">
      <c r="A275" s="239">
        <v>2081002</v>
      </c>
      <c r="B275" s="265" t="s">
        <v>3785</v>
      </c>
      <c r="C275" s="290">
        <f t="shared" si="4"/>
        <v>5566.91</v>
      </c>
      <c r="D275" s="290">
        <v>4532.1099999999997</v>
      </c>
      <c r="E275" s="291">
        <v>0</v>
      </c>
      <c r="F275" s="291">
        <v>1034.8</v>
      </c>
    </row>
    <row r="276" spans="1:6" s="275" customFormat="1" ht="25.5" customHeight="1">
      <c r="A276" s="239">
        <v>2081004</v>
      </c>
      <c r="B276" s="265" t="s">
        <v>3786</v>
      </c>
      <c r="C276" s="290">
        <f t="shared" si="4"/>
        <v>363.64254</v>
      </c>
      <c r="D276" s="290">
        <v>326.34253999999999</v>
      </c>
      <c r="E276" s="291">
        <v>0</v>
      </c>
      <c r="F276" s="291">
        <v>37.299999999999997</v>
      </c>
    </row>
    <row r="277" spans="1:6" s="275" customFormat="1" ht="25.5" customHeight="1">
      <c r="A277" s="239">
        <v>2081005</v>
      </c>
      <c r="B277" s="265" t="s">
        <v>3787</v>
      </c>
      <c r="C277" s="290">
        <f t="shared" si="4"/>
        <v>390.23899999999998</v>
      </c>
      <c r="D277" s="290">
        <v>186.53899999999999</v>
      </c>
      <c r="E277" s="291">
        <v>0</v>
      </c>
      <c r="F277" s="291">
        <v>203.7</v>
      </c>
    </row>
    <row r="278" spans="1:6" s="275" customFormat="1" ht="25.5" customHeight="1">
      <c r="A278" s="239">
        <v>2081099</v>
      </c>
      <c r="B278" s="265" t="s">
        <v>3988</v>
      </c>
      <c r="C278" s="290">
        <f t="shared" si="4"/>
        <v>344</v>
      </c>
      <c r="D278" s="290"/>
      <c r="E278" s="291">
        <v>0</v>
      </c>
      <c r="F278" s="291">
        <v>344</v>
      </c>
    </row>
    <row r="279" spans="1:6" s="275" customFormat="1" ht="25.5" customHeight="1">
      <c r="A279" s="239">
        <v>20811</v>
      </c>
      <c r="B279" s="265" t="s">
        <v>3788</v>
      </c>
      <c r="C279" s="290">
        <f t="shared" si="4"/>
        <v>7023.7080000000005</v>
      </c>
      <c r="D279" s="290">
        <v>6253.768</v>
      </c>
      <c r="E279" s="291">
        <v>0</v>
      </c>
      <c r="F279" s="291">
        <v>769.94</v>
      </c>
    </row>
    <row r="280" spans="1:6" s="275" customFormat="1" ht="25.5" customHeight="1">
      <c r="A280" s="239">
        <v>2081101</v>
      </c>
      <c r="B280" s="265" t="s">
        <v>3630</v>
      </c>
      <c r="C280" s="290">
        <f t="shared" si="4"/>
        <v>118.7606</v>
      </c>
      <c r="D280" s="290">
        <v>118.7606</v>
      </c>
      <c r="E280" s="291"/>
      <c r="F280" s="291">
        <v>0</v>
      </c>
    </row>
    <row r="281" spans="1:6" s="275" customFormat="1" ht="25.5" customHeight="1">
      <c r="A281" s="239">
        <v>2081102</v>
      </c>
      <c r="B281" s="265" t="s">
        <v>3633</v>
      </c>
      <c r="C281" s="290">
        <f t="shared" si="4"/>
        <v>35</v>
      </c>
      <c r="D281" s="290">
        <v>35</v>
      </c>
      <c r="E281" s="291"/>
      <c r="F281" s="291">
        <v>0</v>
      </c>
    </row>
    <row r="282" spans="1:6" s="275" customFormat="1" ht="25.5" customHeight="1">
      <c r="A282" s="239">
        <v>2081104</v>
      </c>
      <c r="B282" s="265" t="s">
        <v>3789</v>
      </c>
      <c r="C282" s="290">
        <f t="shared" si="4"/>
        <v>159</v>
      </c>
      <c r="D282" s="290">
        <v>159</v>
      </c>
      <c r="E282" s="291"/>
      <c r="F282" s="291">
        <v>0</v>
      </c>
    </row>
    <row r="283" spans="1:6" s="275" customFormat="1" ht="25.5" customHeight="1">
      <c r="A283" s="239">
        <v>2081105</v>
      </c>
      <c r="B283" s="265" t="s">
        <v>3790</v>
      </c>
      <c r="C283" s="290">
        <f t="shared" si="4"/>
        <v>868</v>
      </c>
      <c r="D283" s="290">
        <v>476</v>
      </c>
      <c r="E283" s="291">
        <v>0</v>
      </c>
      <c r="F283" s="291">
        <v>392</v>
      </c>
    </row>
    <row r="284" spans="1:6" s="275" customFormat="1" ht="25.5" customHeight="1">
      <c r="A284" s="239">
        <v>2081106</v>
      </c>
      <c r="B284" s="265" t="s">
        <v>3791</v>
      </c>
      <c r="C284" s="290">
        <f t="shared" si="4"/>
        <v>25</v>
      </c>
      <c r="D284" s="290">
        <v>25</v>
      </c>
      <c r="E284" s="291"/>
      <c r="F284" s="291">
        <v>0</v>
      </c>
    </row>
    <row r="285" spans="1:6" s="275" customFormat="1" ht="25.5" customHeight="1">
      <c r="A285" s="239">
        <v>2081199</v>
      </c>
      <c r="B285" s="265" t="s">
        <v>3792</v>
      </c>
      <c r="C285" s="290">
        <f t="shared" si="4"/>
        <v>5817.9474</v>
      </c>
      <c r="D285" s="290">
        <v>5440.0074000000004</v>
      </c>
      <c r="E285" s="291">
        <v>0</v>
      </c>
      <c r="F285" s="291">
        <v>377.94</v>
      </c>
    </row>
    <row r="286" spans="1:6" s="275" customFormat="1" ht="25.5" customHeight="1">
      <c r="A286" s="239">
        <v>20815</v>
      </c>
      <c r="B286" s="265" t="s">
        <v>3793</v>
      </c>
      <c r="C286" s="290">
        <f t="shared" si="4"/>
        <v>30</v>
      </c>
      <c r="D286" s="290">
        <v>30</v>
      </c>
      <c r="E286" s="291"/>
      <c r="F286" s="291">
        <v>0</v>
      </c>
    </row>
    <row r="287" spans="1:6" s="275" customFormat="1" ht="25.5" customHeight="1">
      <c r="A287" s="239">
        <v>2081502</v>
      </c>
      <c r="B287" s="265" t="s">
        <v>3794</v>
      </c>
      <c r="C287" s="290">
        <f t="shared" si="4"/>
        <v>30</v>
      </c>
      <c r="D287" s="290">
        <v>30</v>
      </c>
      <c r="E287" s="291"/>
      <c r="F287" s="291">
        <v>0</v>
      </c>
    </row>
    <row r="288" spans="1:6" s="275" customFormat="1" ht="25.5" customHeight="1">
      <c r="A288" s="239">
        <v>20816</v>
      </c>
      <c r="B288" s="265" t="s">
        <v>3795</v>
      </c>
      <c r="C288" s="290">
        <f t="shared" si="4"/>
        <v>79.852459999999994</v>
      </c>
      <c r="D288" s="290">
        <v>79.852459999999994</v>
      </c>
      <c r="E288" s="291"/>
      <c r="F288" s="291">
        <v>0</v>
      </c>
    </row>
    <row r="289" spans="1:6" s="275" customFormat="1" ht="25.5" customHeight="1">
      <c r="A289" s="239">
        <v>2081601</v>
      </c>
      <c r="B289" s="265" t="s">
        <v>3630</v>
      </c>
      <c r="C289" s="290">
        <f t="shared" si="4"/>
        <v>15.852460000000001</v>
      </c>
      <c r="D289" s="290">
        <v>15.852460000000001</v>
      </c>
      <c r="E289" s="291"/>
      <c r="F289" s="291">
        <v>0</v>
      </c>
    </row>
    <row r="290" spans="1:6" s="275" customFormat="1" ht="25.5" customHeight="1">
      <c r="A290" s="239">
        <v>2081602</v>
      </c>
      <c r="B290" s="265" t="s">
        <v>3633</v>
      </c>
      <c r="C290" s="290">
        <f t="shared" si="4"/>
        <v>64</v>
      </c>
      <c r="D290" s="290">
        <v>64</v>
      </c>
      <c r="E290" s="291"/>
      <c r="F290" s="291">
        <v>0</v>
      </c>
    </row>
    <row r="291" spans="1:6" s="275" customFormat="1" ht="25.5" customHeight="1">
      <c r="A291" s="239">
        <v>20819</v>
      </c>
      <c r="B291" s="265" t="s">
        <v>3796</v>
      </c>
      <c r="C291" s="290">
        <f t="shared" si="4"/>
        <v>4919.68</v>
      </c>
      <c r="D291" s="290">
        <v>3430</v>
      </c>
      <c r="E291" s="291">
        <v>0</v>
      </c>
      <c r="F291" s="291">
        <v>1489.68</v>
      </c>
    </row>
    <row r="292" spans="1:6" s="275" customFormat="1" ht="25.5" customHeight="1">
      <c r="A292" s="239">
        <v>2081901</v>
      </c>
      <c r="B292" s="265" t="s">
        <v>3797</v>
      </c>
      <c r="C292" s="290">
        <f t="shared" si="4"/>
        <v>1937.58</v>
      </c>
      <c r="D292" s="290">
        <v>1543</v>
      </c>
      <c r="E292" s="291">
        <v>0</v>
      </c>
      <c r="F292" s="291">
        <v>394.58</v>
      </c>
    </row>
    <row r="293" spans="1:6" s="275" customFormat="1" ht="25.5" customHeight="1">
      <c r="A293" s="239">
        <v>2081902</v>
      </c>
      <c r="B293" s="265" t="s">
        <v>3798</v>
      </c>
      <c r="C293" s="290">
        <f t="shared" si="4"/>
        <v>2982.1</v>
      </c>
      <c r="D293" s="290">
        <v>1887</v>
      </c>
      <c r="E293" s="291">
        <v>0</v>
      </c>
      <c r="F293" s="291">
        <v>1095.0999999999999</v>
      </c>
    </row>
    <row r="294" spans="1:6" s="275" customFormat="1" ht="25.5" customHeight="1">
      <c r="A294" s="239">
        <v>20820</v>
      </c>
      <c r="B294" s="265" t="s">
        <v>3799</v>
      </c>
      <c r="C294" s="290">
        <f t="shared" si="4"/>
        <v>2339.9752120000003</v>
      </c>
      <c r="D294" s="290">
        <v>1691.8752120000001</v>
      </c>
      <c r="E294" s="291">
        <v>0</v>
      </c>
      <c r="F294" s="291">
        <v>648.1</v>
      </c>
    </row>
    <row r="295" spans="1:6" s="275" customFormat="1" ht="25.5" customHeight="1">
      <c r="A295" s="239">
        <v>2082001</v>
      </c>
      <c r="B295" s="265" t="s">
        <v>3800</v>
      </c>
      <c r="C295" s="290">
        <f t="shared" si="4"/>
        <v>2258.1</v>
      </c>
      <c r="D295" s="290">
        <v>1610</v>
      </c>
      <c r="E295" s="291">
        <v>0</v>
      </c>
      <c r="F295" s="291">
        <v>648.1</v>
      </c>
    </row>
    <row r="296" spans="1:6" s="275" customFormat="1" ht="25.5" customHeight="1">
      <c r="A296" s="239">
        <v>2082002</v>
      </c>
      <c r="B296" s="265" t="s">
        <v>3801</v>
      </c>
      <c r="C296" s="290">
        <f t="shared" si="4"/>
        <v>81.875212000000005</v>
      </c>
      <c r="D296" s="290">
        <v>81.875212000000005</v>
      </c>
      <c r="E296" s="291"/>
      <c r="F296" s="291">
        <v>0</v>
      </c>
    </row>
    <row r="297" spans="1:6" s="275" customFormat="1" ht="25.5" customHeight="1">
      <c r="A297" s="239">
        <v>20821</v>
      </c>
      <c r="B297" s="265" t="s">
        <v>4092</v>
      </c>
      <c r="C297" s="290">
        <f t="shared" si="4"/>
        <v>169.45</v>
      </c>
      <c r="D297" s="290"/>
      <c r="E297" s="291">
        <v>0</v>
      </c>
      <c r="F297" s="291">
        <v>169.45</v>
      </c>
    </row>
    <row r="298" spans="1:6" s="275" customFormat="1" ht="25.5" customHeight="1">
      <c r="A298" s="239">
        <v>2082101</v>
      </c>
      <c r="B298" s="265" t="s">
        <v>3989</v>
      </c>
      <c r="C298" s="290">
        <f t="shared" si="4"/>
        <v>1</v>
      </c>
      <c r="D298" s="290"/>
      <c r="E298" s="291"/>
      <c r="F298" s="291">
        <v>1</v>
      </c>
    </row>
    <row r="299" spans="1:6" s="275" customFormat="1" ht="25.5" customHeight="1">
      <c r="A299" s="239">
        <v>2082102</v>
      </c>
      <c r="B299" s="265" t="s">
        <v>3990</v>
      </c>
      <c r="C299" s="290">
        <f t="shared" si="4"/>
        <v>168.45</v>
      </c>
      <c r="D299" s="290"/>
      <c r="E299" s="291">
        <v>0</v>
      </c>
      <c r="F299" s="291">
        <v>168.45</v>
      </c>
    </row>
    <row r="300" spans="1:6" s="275" customFormat="1" ht="25.5" customHeight="1">
      <c r="A300" s="239">
        <v>20825</v>
      </c>
      <c r="B300" s="265" t="s">
        <v>3802</v>
      </c>
      <c r="C300" s="290">
        <f t="shared" si="4"/>
        <v>778.15000000000009</v>
      </c>
      <c r="D300" s="290">
        <v>126.95</v>
      </c>
      <c r="E300" s="291">
        <v>0</v>
      </c>
      <c r="F300" s="291">
        <v>651.20000000000005</v>
      </c>
    </row>
    <row r="301" spans="1:6" s="275" customFormat="1" ht="25.5" customHeight="1">
      <c r="A301" s="239">
        <v>2082501</v>
      </c>
      <c r="B301" s="265" t="s">
        <v>3803</v>
      </c>
      <c r="C301" s="290">
        <f t="shared" si="4"/>
        <v>233.5</v>
      </c>
      <c r="D301" s="290">
        <v>100</v>
      </c>
      <c r="E301" s="291">
        <v>0</v>
      </c>
      <c r="F301" s="291">
        <v>133.5</v>
      </c>
    </row>
    <row r="302" spans="1:6" s="275" customFormat="1" ht="25.5" customHeight="1">
      <c r="A302" s="239">
        <v>2082502</v>
      </c>
      <c r="B302" s="265" t="s">
        <v>3804</v>
      </c>
      <c r="C302" s="290">
        <f t="shared" si="4"/>
        <v>544.65000000000009</v>
      </c>
      <c r="D302" s="290">
        <v>26.95</v>
      </c>
      <c r="E302" s="291">
        <v>0</v>
      </c>
      <c r="F302" s="291">
        <v>517.70000000000005</v>
      </c>
    </row>
    <row r="303" spans="1:6" s="275" customFormat="1" ht="25.5" customHeight="1">
      <c r="A303" s="239">
        <v>20826</v>
      </c>
      <c r="B303" s="265" t="s">
        <v>3805</v>
      </c>
      <c r="C303" s="290">
        <f t="shared" si="4"/>
        <v>17718</v>
      </c>
      <c r="D303" s="290">
        <v>17718</v>
      </c>
      <c r="E303" s="291"/>
      <c r="F303" s="291">
        <v>0</v>
      </c>
    </row>
    <row r="304" spans="1:6" s="275" customFormat="1" ht="25.5" customHeight="1">
      <c r="A304" s="239">
        <v>2082602</v>
      </c>
      <c r="B304" s="265" t="s">
        <v>3806</v>
      </c>
      <c r="C304" s="290">
        <f t="shared" si="4"/>
        <v>17718</v>
      </c>
      <c r="D304" s="290">
        <v>17718</v>
      </c>
      <c r="E304" s="291"/>
      <c r="F304" s="291">
        <v>0</v>
      </c>
    </row>
    <row r="305" spans="1:6" s="275" customFormat="1" ht="25.5" customHeight="1">
      <c r="A305" s="239">
        <v>20899</v>
      </c>
      <c r="B305" s="265" t="s">
        <v>3807</v>
      </c>
      <c r="C305" s="290">
        <f t="shared" si="4"/>
        <v>11035.128384</v>
      </c>
      <c r="D305" s="290">
        <v>11023.128384</v>
      </c>
      <c r="E305" s="291"/>
      <c r="F305" s="291">
        <v>12</v>
      </c>
    </row>
    <row r="306" spans="1:6" s="275" customFormat="1" ht="25.5" customHeight="1">
      <c r="A306" s="239">
        <v>2089901</v>
      </c>
      <c r="B306" s="265" t="s">
        <v>3808</v>
      </c>
      <c r="C306" s="290">
        <f t="shared" si="4"/>
        <v>11035.128384</v>
      </c>
      <c r="D306" s="290">
        <v>11023.128384</v>
      </c>
      <c r="E306" s="291"/>
      <c r="F306" s="291">
        <v>12</v>
      </c>
    </row>
    <row r="307" spans="1:6" s="275" customFormat="1" ht="25.5" customHeight="1">
      <c r="A307" s="239">
        <v>210</v>
      </c>
      <c r="B307" s="265" t="s">
        <v>1371</v>
      </c>
      <c r="C307" s="290">
        <f t="shared" si="4"/>
        <v>54905.071344000004</v>
      </c>
      <c r="D307" s="290">
        <v>43503.171344000002</v>
      </c>
      <c r="E307" s="291">
        <v>102</v>
      </c>
      <c r="F307" s="291">
        <v>11299.900000000001</v>
      </c>
    </row>
    <row r="308" spans="1:6" s="275" customFormat="1" ht="25.5" customHeight="1">
      <c r="A308" s="239">
        <v>21001</v>
      </c>
      <c r="B308" s="265" t="s">
        <v>3809</v>
      </c>
      <c r="C308" s="290">
        <f t="shared" si="4"/>
        <v>2204.0666199999996</v>
      </c>
      <c r="D308" s="290">
        <v>1554.8166199999998</v>
      </c>
      <c r="E308" s="291">
        <v>0</v>
      </c>
      <c r="F308" s="291">
        <v>649.25</v>
      </c>
    </row>
    <row r="309" spans="1:6" s="275" customFormat="1" ht="25.5" customHeight="1">
      <c r="A309" s="239">
        <v>2100101</v>
      </c>
      <c r="B309" s="265" t="s">
        <v>3630</v>
      </c>
      <c r="C309" s="290">
        <f t="shared" si="4"/>
        <v>986.07662000000005</v>
      </c>
      <c r="D309" s="290">
        <v>781.21662000000003</v>
      </c>
      <c r="E309" s="291">
        <v>0</v>
      </c>
      <c r="F309" s="291">
        <v>204.86</v>
      </c>
    </row>
    <row r="310" spans="1:6" s="275" customFormat="1" ht="25.5" customHeight="1">
      <c r="A310" s="239">
        <v>2100102</v>
      </c>
      <c r="B310" s="265" t="s">
        <v>3633</v>
      </c>
      <c r="C310" s="290">
        <f t="shared" si="4"/>
        <v>416.28999999999996</v>
      </c>
      <c r="D310" s="290">
        <v>154</v>
      </c>
      <c r="E310" s="291"/>
      <c r="F310" s="291">
        <v>262.28999999999996</v>
      </c>
    </row>
    <row r="311" spans="1:6" s="275" customFormat="1" ht="25.5" customHeight="1">
      <c r="A311" s="239">
        <v>2100199</v>
      </c>
      <c r="B311" s="265" t="s">
        <v>3810</v>
      </c>
      <c r="C311" s="290">
        <f t="shared" si="4"/>
        <v>801.7</v>
      </c>
      <c r="D311" s="290">
        <v>619.6</v>
      </c>
      <c r="E311" s="291">
        <v>0</v>
      </c>
      <c r="F311" s="291">
        <v>182.1</v>
      </c>
    </row>
    <row r="312" spans="1:6" s="275" customFormat="1" ht="25.5" customHeight="1">
      <c r="A312" s="239">
        <v>21002</v>
      </c>
      <c r="B312" s="265" t="s">
        <v>3811</v>
      </c>
      <c r="C312" s="290">
        <f t="shared" si="4"/>
        <v>8244.98164</v>
      </c>
      <c r="D312" s="290">
        <v>8244.98164</v>
      </c>
      <c r="E312" s="291"/>
      <c r="F312" s="291">
        <v>0</v>
      </c>
    </row>
    <row r="313" spans="1:6" s="275" customFormat="1" ht="25.5" customHeight="1">
      <c r="A313" s="239">
        <v>2100201</v>
      </c>
      <c r="B313" s="265" t="s">
        <v>3812</v>
      </c>
      <c r="C313" s="290">
        <f t="shared" si="4"/>
        <v>3718.1296600000001</v>
      </c>
      <c r="D313" s="290">
        <v>3718.1296600000001</v>
      </c>
      <c r="E313" s="291"/>
      <c r="F313" s="291">
        <v>0</v>
      </c>
    </row>
    <row r="314" spans="1:6" s="275" customFormat="1" ht="25.5" customHeight="1">
      <c r="A314" s="239">
        <v>2100202</v>
      </c>
      <c r="B314" s="265" t="s">
        <v>3813</v>
      </c>
      <c r="C314" s="290">
        <f t="shared" si="4"/>
        <v>3676.8519799999999</v>
      </c>
      <c r="D314" s="290">
        <v>3676.8519799999999</v>
      </c>
      <c r="E314" s="291"/>
      <c r="F314" s="291">
        <v>0</v>
      </c>
    </row>
    <row r="315" spans="1:6" s="275" customFormat="1" ht="25.5" customHeight="1">
      <c r="A315" s="239">
        <v>2100205</v>
      </c>
      <c r="B315" s="265" t="s">
        <v>3814</v>
      </c>
      <c r="C315" s="290">
        <f t="shared" si="4"/>
        <v>850</v>
      </c>
      <c r="D315" s="290">
        <v>850</v>
      </c>
      <c r="E315" s="291"/>
      <c r="F315" s="291">
        <v>0</v>
      </c>
    </row>
    <row r="316" spans="1:6" s="275" customFormat="1" ht="25.5" customHeight="1">
      <c r="A316" s="239">
        <v>21003</v>
      </c>
      <c r="B316" s="265" t="s">
        <v>3815</v>
      </c>
      <c r="C316" s="290">
        <f t="shared" si="4"/>
        <v>10367.99</v>
      </c>
      <c r="D316" s="290">
        <v>6673</v>
      </c>
      <c r="E316" s="291">
        <v>0</v>
      </c>
      <c r="F316" s="291">
        <v>3694.99</v>
      </c>
    </row>
    <row r="317" spans="1:6" s="275" customFormat="1" ht="25.5" customHeight="1">
      <c r="A317" s="239">
        <v>2100301</v>
      </c>
      <c r="B317" s="265" t="s">
        <v>3816</v>
      </c>
      <c r="C317" s="290">
        <f t="shared" si="4"/>
        <v>7286.5</v>
      </c>
      <c r="D317" s="290">
        <v>6673</v>
      </c>
      <c r="E317" s="291">
        <v>0</v>
      </c>
      <c r="F317" s="291">
        <v>613.5</v>
      </c>
    </row>
    <row r="318" spans="1:6" s="275" customFormat="1" ht="25.5" customHeight="1">
      <c r="A318" s="239">
        <v>2100302</v>
      </c>
      <c r="B318" s="265" t="s">
        <v>3991</v>
      </c>
      <c r="C318" s="290">
        <f t="shared" si="4"/>
        <v>1981.49</v>
      </c>
      <c r="D318" s="290"/>
      <c r="E318" s="291">
        <v>0</v>
      </c>
      <c r="F318" s="291">
        <v>1981.49</v>
      </c>
    </row>
    <row r="319" spans="1:6" s="275" customFormat="1" ht="25.5" customHeight="1">
      <c r="A319" s="239">
        <v>2100399</v>
      </c>
      <c r="B319" s="265" t="s">
        <v>3992</v>
      </c>
      <c r="C319" s="290">
        <f t="shared" si="4"/>
        <v>1100</v>
      </c>
      <c r="D319" s="290"/>
      <c r="E319" s="291"/>
      <c r="F319" s="291">
        <v>1100</v>
      </c>
    </row>
    <row r="320" spans="1:6" s="275" customFormat="1" ht="25.5" customHeight="1">
      <c r="A320" s="239">
        <v>21004</v>
      </c>
      <c r="B320" s="265" t="s">
        <v>3817</v>
      </c>
      <c r="C320" s="290">
        <f t="shared" si="4"/>
        <v>8766.576328000001</v>
      </c>
      <c r="D320" s="290">
        <v>8264.076328000001</v>
      </c>
      <c r="E320" s="291">
        <v>0</v>
      </c>
      <c r="F320" s="291">
        <v>502.5</v>
      </c>
    </row>
    <row r="321" spans="1:6" s="275" customFormat="1" ht="25.5" customHeight="1">
      <c r="A321" s="239">
        <v>2100401</v>
      </c>
      <c r="B321" s="265" t="s">
        <v>3818</v>
      </c>
      <c r="C321" s="290">
        <f t="shared" si="4"/>
        <v>1838.5577479999999</v>
      </c>
      <c r="D321" s="290">
        <v>1838.5577479999999</v>
      </c>
      <c r="E321" s="291"/>
      <c r="F321" s="291">
        <v>0</v>
      </c>
    </row>
    <row r="322" spans="1:6" s="275" customFormat="1" ht="25.5" customHeight="1">
      <c r="A322" s="239">
        <v>2100402</v>
      </c>
      <c r="B322" s="265" t="s">
        <v>3819</v>
      </c>
      <c r="C322" s="290">
        <f t="shared" si="4"/>
        <v>457.823284</v>
      </c>
      <c r="D322" s="290">
        <v>457.823284</v>
      </c>
      <c r="E322" s="291"/>
      <c r="F322" s="291">
        <v>0</v>
      </c>
    </row>
    <row r="323" spans="1:6" s="275" customFormat="1" ht="25.5" customHeight="1">
      <c r="A323" s="239">
        <v>2100403</v>
      </c>
      <c r="B323" s="265" t="s">
        <v>3820</v>
      </c>
      <c r="C323" s="290">
        <f t="shared" si="4"/>
        <v>966.41929600000014</v>
      </c>
      <c r="D323" s="290">
        <v>966.41929600000014</v>
      </c>
      <c r="E323" s="291"/>
      <c r="F323" s="291">
        <v>0</v>
      </c>
    </row>
    <row r="324" spans="1:6" s="275" customFormat="1" ht="25.5" customHeight="1">
      <c r="A324" s="239">
        <v>2100405</v>
      </c>
      <c r="B324" s="265" t="s">
        <v>3821</v>
      </c>
      <c r="C324" s="290">
        <f t="shared" si="4"/>
        <v>195</v>
      </c>
      <c r="D324" s="290">
        <v>195</v>
      </c>
      <c r="E324" s="291"/>
      <c r="F324" s="291">
        <v>0</v>
      </c>
    </row>
    <row r="325" spans="1:6" s="275" customFormat="1" ht="25.5" customHeight="1">
      <c r="A325" s="239">
        <v>2100408</v>
      </c>
      <c r="B325" s="265" t="s">
        <v>3822</v>
      </c>
      <c r="C325" s="290">
        <f t="shared" si="4"/>
        <v>4527</v>
      </c>
      <c r="D325" s="290">
        <v>4385</v>
      </c>
      <c r="E325" s="291"/>
      <c r="F325" s="291">
        <v>142</v>
      </c>
    </row>
    <row r="326" spans="1:6" s="275" customFormat="1" ht="25.5" customHeight="1">
      <c r="A326" s="239">
        <v>2100409</v>
      </c>
      <c r="B326" s="265" t="s">
        <v>3823</v>
      </c>
      <c r="C326" s="290">
        <f t="shared" ref="C326:C387" si="5">D326+E326+F326</f>
        <v>421.27600000000001</v>
      </c>
      <c r="D326" s="290">
        <v>421.27600000000001</v>
      </c>
      <c r="E326" s="291"/>
      <c r="F326" s="291">
        <v>0</v>
      </c>
    </row>
    <row r="327" spans="1:6" s="275" customFormat="1" ht="25.5" customHeight="1">
      <c r="A327" s="239">
        <v>2100499</v>
      </c>
      <c r="B327" s="265" t="s">
        <v>3993</v>
      </c>
      <c r="C327" s="290">
        <f t="shared" si="5"/>
        <v>360.5</v>
      </c>
      <c r="D327" s="290"/>
      <c r="E327" s="291">
        <v>0</v>
      </c>
      <c r="F327" s="291">
        <v>360.5</v>
      </c>
    </row>
    <row r="328" spans="1:6" s="275" customFormat="1" ht="25.5" customHeight="1">
      <c r="A328" s="239">
        <v>21005</v>
      </c>
      <c r="B328" s="265" t="s">
        <v>3824</v>
      </c>
      <c r="C328" s="290">
        <f t="shared" si="5"/>
        <v>5832.6</v>
      </c>
      <c r="D328" s="290">
        <v>1997.4</v>
      </c>
      <c r="E328" s="291">
        <v>102</v>
      </c>
      <c r="F328" s="291">
        <v>3733.2</v>
      </c>
    </row>
    <row r="329" spans="1:6" s="275" customFormat="1" ht="25.5" customHeight="1">
      <c r="A329" s="239">
        <v>2100501</v>
      </c>
      <c r="B329" s="265" t="s">
        <v>3994</v>
      </c>
      <c r="C329" s="290">
        <f t="shared" si="5"/>
        <v>418</v>
      </c>
      <c r="D329" s="290"/>
      <c r="E329" s="291">
        <v>102</v>
      </c>
      <c r="F329" s="291">
        <v>316</v>
      </c>
    </row>
    <row r="330" spans="1:6" s="275" customFormat="1" ht="25.5" customHeight="1">
      <c r="A330" s="239">
        <v>2100502</v>
      </c>
      <c r="B330" s="265" t="s">
        <v>3825</v>
      </c>
      <c r="C330" s="290">
        <f t="shared" si="5"/>
        <v>1006</v>
      </c>
      <c r="D330" s="290">
        <v>925</v>
      </c>
      <c r="E330" s="291"/>
      <c r="F330" s="291">
        <v>81</v>
      </c>
    </row>
    <row r="331" spans="1:6" s="275" customFormat="1" ht="25.5" customHeight="1">
      <c r="A331" s="239">
        <v>2100503</v>
      </c>
      <c r="B331" s="265" t="s">
        <v>3826</v>
      </c>
      <c r="C331" s="290">
        <f t="shared" si="5"/>
        <v>330</v>
      </c>
      <c r="D331" s="290">
        <v>330</v>
      </c>
      <c r="E331" s="291"/>
      <c r="F331" s="291">
        <v>0</v>
      </c>
    </row>
    <row r="332" spans="1:6" s="275" customFormat="1" ht="25.5" customHeight="1">
      <c r="A332" s="239">
        <v>2100504</v>
      </c>
      <c r="B332" s="265" t="s">
        <v>3827</v>
      </c>
      <c r="C332" s="290">
        <f t="shared" si="5"/>
        <v>163.6</v>
      </c>
      <c r="D332" s="290">
        <v>163.6</v>
      </c>
      <c r="E332" s="291"/>
      <c r="F332" s="291">
        <v>0</v>
      </c>
    </row>
    <row r="333" spans="1:6" s="275" customFormat="1" ht="25.5" customHeight="1">
      <c r="A333" s="239">
        <v>2100506</v>
      </c>
      <c r="B333" s="265" t="s">
        <v>3995</v>
      </c>
      <c r="C333" s="290">
        <f t="shared" si="5"/>
        <v>2490.1999999999998</v>
      </c>
      <c r="D333" s="290"/>
      <c r="E333" s="291"/>
      <c r="F333" s="291">
        <v>2490.1999999999998</v>
      </c>
    </row>
    <row r="334" spans="1:6" s="275" customFormat="1" ht="25.5" customHeight="1">
      <c r="A334" s="239">
        <v>2100508</v>
      </c>
      <c r="B334" s="265" t="s">
        <v>3996</v>
      </c>
      <c r="C334" s="290">
        <f t="shared" si="5"/>
        <v>800</v>
      </c>
      <c r="D334" s="290"/>
      <c r="E334" s="291"/>
      <c r="F334" s="291">
        <v>800</v>
      </c>
    </row>
    <row r="335" spans="1:6" s="275" customFormat="1" ht="25.5" customHeight="1">
      <c r="A335" s="239">
        <v>2100509</v>
      </c>
      <c r="B335" s="265" t="s">
        <v>3828</v>
      </c>
      <c r="C335" s="290">
        <f t="shared" si="5"/>
        <v>528.79999999999995</v>
      </c>
      <c r="D335" s="290">
        <v>528.79999999999995</v>
      </c>
      <c r="E335" s="291"/>
      <c r="F335" s="291">
        <v>0</v>
      </c>
    </row>
    <row r="336" spans="1:6" s="275" customFormat="1" ht="25.5" customHeight="1">
      <c r="A336" s="239">
        <v>2100510</v>
      </c>
      <c r="B336" s="265" t="s">
        <v>3829</v>
      </c>
      <c r="C336" s="290">
        <f t="shared" si="5"/>
        <v>50</v>
      </c>
      <c r="D336" s="290">
        <v>50</v>
      </c>
      <c r="E336" s="291"/>
      <c r="F336" s="291">
        <v>0</v>
      </c>
    </row>
    <row r="337" spans="1:6" s="275" customFormat="1" ht="25.5" customHeight="1">
      <c r="A337" s="239">
        <v>2100599</v>
      </c>
      <c r="B337" s="265" t="s">
        <v>3997</v>
      </c>
      <c r="C337" s="290">
        <f t="shared" si="5"/>
        <v>46</v>
      </c>
      <c r="D337" s="290"/>
      <c r="E337" s="291"/>
      <c r="F337" s="291">
        <v>46</v>
      </c>
    </row>
    <row r="338" spans="1:6" s="275" customFormat="1" ht="25.5" customHeight="1">
      <c r="A338" s="239">
        <v>21007</v>
      </c>
      <c r="B338" s="265" t="s">
        <v>3830</v>
      </c>
      <c r="C338" s="290">
        <f t="shared" si="5"/>
        <v>2952.66</v>
      </c>
      <c r="D338" s="290">
        <v>1736</v>
      </c>
      <c r="E338" s="291">
        <v>0</v>
      </c>
      <c r="F338" s="291">
        <v>1216.6600000000001</v>
      </c>
    </row>
    <row r="339" spans="1:6" s="275" customFormat="1" ht="25.5" customHeight="1">
      <c r="A339" s="239">
        <v>2100716</v>
      </c>
      <c r="B339" s="265" t="s">
        <v>3998</v>
      </c>
      <c r="C339" s="290">
        <f t="shared" si="5"/>
        <v>183.42000000000002</v>
      </c>
      <c r="D339" s="290"/>
      <c r="E339" s="291">
        <v>0</v>
      </c>
      <c r="F339" s="291">
        <v>183.42000000000002</v>
      </c>
    </row>
    <row r="340" spans="1:6" s="275" customFormat="1" ht="25.5" customHeight="1">
      <c r="A340" s="239">
        <v>2100717</v>
      </c>
      <c r="B340" s="265" t="s">
        <v>3831</v>
      </c>
      <c r="C340" s="290">
        <f t="shared" si="5"/>
        <v>2055.85</v>
      </c>
      <c r="D340" s="290">
        <v>1736</v>
      </c>
      <c r="E340" s="291">
        <v>0</v>
      </c>
      <c r="F340" s="291">
        <v>319.85000000000002</v>
      </c>
    </row>
    <row r="341" spans="1:6" s="275" customFormat="1" ht="25.5" customHeight="1">
      <c r="A341" s="239">
        <v>2100799</v>
      </c>
      <c r="B341" s="265" t="s">
        <v>3999</v>
      </c>
      <c r="C341" s="290">
        <f t="shared" si="5"/>
        <v>713.3900000000001</v>
      </c>
      <c r="D341" s="290"/>
      <c r="E341" s="291">
        <v>0</v>
      </c>
      <c r="F341" s="291">
        <v>713.3900000000001</v>
      </c>
    </row>
    <row r="342" spans="1:6" s="275" customFormat="1" ht="25.5" customHeight="1">
      <c r="A342" s="239">
        <v>21010</v>
      </c>
      <c r="B342" s="265" t="s">
        <v>3832</v>
      </c>
      <c r="C342" s="290">
        <f t="shared" si="5"/>
        <v>1461.8967559999999</v>
      </c>
      <c r="D342" s="290">
        <v>1355.296756</v>
      </c>
      <c r="E342" s="291">
        <v>0</v>
      </c>
      <c r="F342" s="291">
        <v>106.6</v>
      </c>
    </row>
    <row r="343" spans="1:6" s="275" customFormat="1" ht="25.5" customHeight="1">
      <c r="A343" s="239">
        <v>2101012</v>
      </c>
      <c r="B343" s="265" t="s">
        <v>4000</v>
      </c>
      <c r="C343" s="290">
        <f t="shared" si="5"/>
        <v>2</v>
      </c>
      <c r="D343" s="290"/>
      <c r="E343" s="291"/>
      <c r="F343" s="291">
        <v>2</v>
      </c>
    </row>
    <row r="344" spans="1:6" s="275" customFormat="1" ht="25.5" customHeight="1">
      <c r="A344" s="239">
        <v>2101016</v>
      </c>
      <c r="B344" s="265" t="s">
        <v>3833</v>
      </c>
      <c r="C344" s="290">
        <f t="shared" si="5"/>
        <v>1071</v>
      </c>
      <c r="D344" s="290">
        <v>1050</v>
      </c>
      <c r="E344" s="291">
        <v>0</v>
      </c>
      <c r="F344" s="291">
        <v>21</v>
      </c>
    </row>
    <row r="345" spans="1:6" s="275" customFormat="1" ht="25.5" customHeight="1">
      <c r="A345" s="239">
        <v>2101050</v>
      </c>
      <c r="B345" s="265" t="s">
        <v>3637</v>
      </c>
      <c r="C345" s="290">
        <f t="shared" si="5"/>
        <v>305.29675600000002</v>
      </c>
      <c r="D345" s="290">
        <v>305.29675600000002</v>
      </c>
      <c r="E345" s="291"/>
      <c r="F345" s="291">
        <v>0</v>
      </c>
    </row>
    <row r="346" spans="1:6" s="275" customFormat="1" ht="25.5" customHeight="1">
      <c r="A346" s="239">
        <v>2101099</v>
      </c>
      <c r="B346" s="265" t="s">
        <v>4001</v>
      </c>
      <c r="C346" s="290">
        <f t="shared" si="5"/>
        <v>84</v>
      </c>
      <c r="D346" s="290"/>
      <c r="E346" s="291">
        <v>0</v>
      </c>
      <c r="F346" s="291">
        <v>84</v>
      </c>
    </row>
    <row r="347" spans="1:6" s="275" customFormat="1" ht="25.5" customHeight="1">
      <c r="A347" s="239">
        <v>21012</v>
      </c>
      <c r="B347" s="265" t="s">
        <v>3834</v>
      </c>
      <c r="C347" s="290">
        <f t="shared" si="5"/>
        <v>10962.8</v>
      </c>
      <c r="D347" s="290">
        <v>9570.7999999999993</v>
      </c>
      <c r="E347" s="291">
        <v>0</v>
      </c>
      <c r="F347" s="291">
        <v>1392</v>
      </c>
    </row>
    <row r="348" spans="1:6" s="275" customFormat="1" ht="25.5" customHeight="1">
      <c r="A348" s="239">
        <v>2101201</v>
      </c>
      <c r="B348" s="265" t="s">
        <v>3835</v>
      </c>
      <c r="C348" s="290">
        <f t="shared" si="5"/>
        <v>500</v>
      </c>
      <c r="D348" s="290">
        <v>500</v>
      </c>
      <c r="E348" s="291"/>
      <c r="F348" s="291">
        <v>0</v>
      </c>
    </row>
    <row r="349" spans="1:6" s="275" customFormat="1" ht="25.5" customHeight="1">
      <c r="A349" s="239">
        <v>2101202</v>
      </c>
      <c r="B349" s="265" t="s">
        <v>3836</v>
      </c>
      <c r="C349" s="290">
        <f t="shared" si="5"/>
        <v>7652</v>
      </c>
      <c r="D349" s="290">
        <v>6260</v>
      </c>
      <c r="E349" s="291">
        <v>0</v>
      </c>
      <c r="F349" s="291">
        <v>1392</v>
      </c>
    </row>
    <row r="350" spans="1:6" s="275" customFormat="1" ht="25.5" customHeight="1">
      <c r="A350" s="239">
        <v>2101299</v>
      </c>
      <c r="B350" s="265" t="s">
        <v>3837</v>
      </c>
      <c r="C350" s="290">
        <f t="shared" si="5"/>
        <v>2810.8</v>
      </c>
      <c r="D350" s="290">
        <v>2810.8</v>
      </c>
      <c r="E350" s="291"/>
      <c r="F350" s="291">
        <v>0</v>
      </c>
    </row>
    <row r="351" spans="1:6" s="275" customFormat="1" ht="25.5" customHeight="1">
      <c r="A351" s="239">
        <v>21013</v>
      </c>
      <c r="B351" s="265" t="s">
        <v>4093</v>
      </c>
      <c r="C351" s="290">
        <f t="shared" si="5"/>
        <v>4</v>
      </c>
      <c r="D351" s="290"/>
      <c r="E351" s="291"/>
      <c r="F351" s="291">
        <v>4</v>
      </c>
    </row>
    <row r="352" spans="1:6" s="275" customFormat="1" ht="25.5" customHeight="1">
      <c r="A352" s="239">
        <v>2101301</v>
      </c>
      <c r="B352" s="265" t="s">
        <v>4002</v>
      </c>
      <c r="C352" s="290">
        <f t="shared" si="5"/>
        <v>4</v>
      </c>
      <c r="D352" s="290"/>
      <c r="E352" s="291"/>
      <c r="F352" s="291">
        <v>4</v>
      </c>
    </row>
    <row r="353" spans="1:6" s="275" customFormat="1" ht="25.5" customHeight="1">
      <c r="A353" s="239">
        <v>21099</v>
      </c>
      <c r="B353" s="265" t="s">
        <v>3838</v>
      </c>
      <c r="C353" s="290">
        <f t="shared" si="5"/>
        <v>4106.8</v>
      </c>
      <c r="D353" s="290">
        <v>4106.8</v>
      </c>
      <c r="E353" s="291"/>
      <c r="F353" s="291">
        <v>0</v>
      </c>
    </row>
    <row r="354" spans="1:6" s="275" customFormat="1" ht="25.5" customHeight="1">
      <c r="A354" s="239">
        <v>2109901</v>
      </c>
      <c r="B354" s="265" t="s">
        <v>3839</v>
      </c>
      <c r="C354" s="290">
        <f t="shared" si="5"/>
        <v>4106.8</v>
      </c>
      <c r="D354" s="290">
        <v>4106.8</v>
      </c>
      <c r="E354" s="291"/>
      <c r="F354" s="291">
        <v>0</v>
      </c>
    </row>
    <row r="355" spans="1:6" s="275" customFormat="1" ht="25.5" customHeight="1">
      <c r="A355" s="239">
        <v>211</v>
      </c>
      <c r="B355" s="265" t="s">
        <v>1627</v>
      </c>
      <c r="C355" s="290">
        <f t="shared" si="5"/>
        <v>5420.7412519999998</v>
      </c>
      <c r="D355" s="290">
        <v>3664.5912520000002</v>
      </c>
      <c r="E355" s="291">
        <v>633</v>
      </c>
      <c r="F355" s="291">
        <v>1123.1500000000001</v>
      </c>
    </row>
    <row r="356" spans="1:6" s="275" customFormat="1" ht="25.5" customHeight="1">
      <c r="A356" s="239">
        <v>21101</v>
      </c>
      <c r="B356" s="265" t="s">
        <v>3840</v>
      </c>
      <c r="C356" s="290">
        <f t="shared" si="5"/>
        <v>1872.9512520000001</v>
      </c>
      <c r="D356" s="290">
        <v>1354.991252</v>
      </c>
      <c r="E356" s="291">
        <v>51</v>
      </c>
      <c r="F356" s="291">
        <v>466.96000000000004</v>
      </c>
    </row>
    <row r="357" spans="1:6" s="275" customFormat="1" ht="25.5" customHeight="1">
      <c r="A357" s="239">
        <v>2110101</v>
      </c>
      <c r="B357" s="265" t="s">
        <v>3630</v>
      </c>
      <c r="C357" s="290">
        <f t="shared" si="5"/>
        <v>563.401928</v>
      </c>
      <c r="D357" s="290">
        <v>528.30192799999998</v>
      </c>
      <c r="E357" s="291">
        <v>0</v>
      </c>
      <c r="F357" s="291">
        <v>35.1</v>
      </c>
    </row>
    <row r="358" spans="1:6" s="275" customFormat="1" ht="25.5" customHeight="1">
      <c r="A358" s="239">
        <v>2110102</v>
      </c>
      <c r="B358" s="265" t="s">
        <v>3633</v>
      </c>
      <c r="C358" s="290">
        <f t="shared" si="5"/>
        <v>1253.5493240000001</v>
      </c>
      <c r="D358" s="290">
        <v>826.68932400000006</v>
      </c>
      <c r="E358" s="291">
        <v>0</v>
      </c>
      <c r="F358" s="291">
        <v>426.86</v>
      </c>
    </row>
    <row r="359" spans="1:6" s="275" customFormat="1" ht="25.5" customHeight="1">
      <c r="A359" s="239">
        <v>2110104</v>
      </c>
      <c r="B359" s="265" t="s">
        <v>4003</v>
      </c>
      <c r="C359" s="290">
        <f t="shared" si="5"/>
        <v>30</v>
      </c>
      <c r="D359" s="290"/>
      <c r="E359" s="291">
        <v>30</v>
      </c>
      <c r="F359" s="291">
        <v>0</v>
      </c>
    </row>
    <row r="360" spans="1:6" s="275" customFormat="1" ht="25.5" customHeight="1">
      <c r="A360" s="239">
        <v>2110199</v>
      </c>
      <c r="B360" s="265" t="s">
        <v>4004</v>
      </c>
      <c r="C360" s="290">
        <f t="shared" si="5"/>
        <v>26</v>
      </c>
      <c r="D360" s="290"/>
      <c r="E360" s="291">
        <v>21</v>
      </c>
      <c r="F360" s="291">
        <v>5</v>
      </c>
    </row>
    <row r="361" spans="1:6" s="275" customFormat="1" ht="25.5" customHeight="1">
      <c r="A361" s="239">
        <v>21102</v>
      </c>
      <c r="B361" s="265" t="s">
        <v>4094</v>
      </c>
      <c r="C361" s="290">
        <f t="shared" si="5"/>
        <v>212</v>
      </c>
      <c r="D361" s="290"/>
      <c r="E361" s="291">
        <v>212</v>
      </c>
      <c r="F361" s="291">
        <v>0</v>
      </c>
    </row>
    <row r="362" spans="1:6" s="275" customFormat="1" ht="25.5" customHeight="1">
      <c r="A362" s="239">
        <v>2110299</v>
      </c>
      <c r="B362" s="265" t="s">
        <v>4005</v>
      </c>
      <c r="C362" s="290">
        <f t="shared" si="5"/>
        <v>212</v>
      </c>
      <c r="D362" s="290"/>
      <c r="E362" s="291">
        <v>212</v>
      </c>
      <c r="F362" s="291">
        <v>0</v>
      </c>
    </row>
    <row r="363" spans="1:6" s="275" customFormat="1" ht="25.5" customHeight="1">
      <c r="A363" s="239">
        <v>21103</v>
      </c>
      <c r="B363" s="265" t="s">
        <v>3841</v>
      </c>
      <c r="C363" s="290">
        <f t="shared" si="5"/>
        <v>1621.28</v>
      </c>
      <c r="D363" s="290">
        <v>1484.6</v>
      </c>
      <c r="E363" s="291">
        <v>116</v>
      </c>
      <c r="F363" s="291">
        <v>20.68</v>
      </c>
    </row>
    <row r="364" spans="1:6" s="275" customFormat="1" ht="25.5" customHeight="1">
      <c r="A364" s="239">
        <v>2110302</v>
      </c>
      <c r="B364" s="265" t="s">
        <v>4006</v>
      </c>
      <c r="C364" s="290">
        <f t="shared" si="5"/>
        <v>20.68</v>
      </c>
      <c r="D364" s="290"/>
      <c r="E364" s="291"/>
      <c r="F364" s="291">
        <v>20.68</v>
      </c>
    </row>
    <row r="365" spans="1:6" s="275" customFormat="1" ht="25.5" customHeight="1">
      <c r="A365" s="239">
        <v>2110307</v>
      </c>
      <c r="B365" s="265" t="s">
        <v>3842</v>
      </c>
      <c r="C365" s="290">
        <f t="shared" si="5"/>
        <v>1484.6</v>
      </c>
      <c r="D365" s="290">
        <v>1484.6</v>
      </c>
      <c r="E365" s="291"/>
      <c r="F365" s="291">
        <v>0</v>
      </c>
    </row>
    <row r="366" spans="1:6" s="275" customFormat="1" ht="25.5" customHeight="1">
      <c r="A366" s="239">
        <v>2110399</v>
      </c>
      <c r="B366" s="265" t="s">
        <v>4007</v>
      </c>
      <c r="C366" s="290">
        <f t="shared" si="5"/>
        <v>116</v>
      </c>
      <c r="D366" s="290"/>
      <c r="E366" s="291">
        <v>116</v>
      </c>
      <c r="F366" s="291">
        <v>0</v>
      </c>
    </row>
    <row r="367" spans="1:6" s="275" customFormat="1" ht="25.5" customHeight="1">
      <c r="A367" s="239">
        <v>21104</v>
      </c>
      <c r="B367" s="265" t="s">
        <v>4095</v>
      </c>
      <c r="C367" s="290">
        <f t="shared" si="5"/>
        <v>635.51</v>
      </c>
      <c r="D367" s="290"/>
      <c r="E367" s="291"/>
      <c r="F367" s="291">
        <v>635.51</v>
      </c>
    </row>
    <row r="368" spans="1:6" s="275" customFormat="1" ht="25.5" customHeight="1">
      <c r="A368" s="239">
        <v>2110402</v>
      </c>
      <c r="B368" s="265" t="s">
        <v>4008</v>
      </c>
      <c r="C368" s="290">
        <f t="shared" si="5"/>
        <v>635.51</v>
      </c>
      <c r="D368" s="290"/>
      <c r="E368" s="291"/>
      <c r="F368" s="291">
        <v>635.51</v>
      </c>
    </row>
    <row r="369" spans="1:6" s="275" customFormat="1" ht="25.5" customHeight="1">
      <c r="A369" s="239">
        <v>21199</v>
      </c>
      <c r="B369" s="265" t="s">
        <v>3843</v>
      </c>
      <c r="C369" s="290">
        <f t="shared" si="5"/>
        <v>1079</v>
      </c>
      <c r="D369" s="290">
        <v>825</v>
      </c>
      <c r="E369" s="291">
        <v>254</v>
      </c>
      <c r="F369" s="291">
        <v>0</v>
      </c>
    </row>
    <row r="370" spans="1:6" s="275" customFormat="1" ht="25.5" customHeight="1">
      <c r="A370" s="239">
        <v>2119901</v>
      </c>
      <c r="B370" s="265" t="s">
        <v>3844</v>
      </c>
      <c r="C370" s="290">
        <f t="shared" si="5"/>
        <v>1079</v>
      </c>
      <c r="D370" s="290">
        <v>825</v>
      </c>
      <c r="E370" s="291">
        <v>254</v>
      </c>
      <c r="F370" s="291">
        <v>0</v>
      </c>
    </row>
    <row r="371" spans="1:6" s="275" customFormat="1" ht="25.5" customHeight="1">
      <c r="A371" s="239">
        <v>212</v>
      </c>
      <c r="B371" s="265" t="s">
        <v>1629</v>
      </c>
      <c r="C371" s="290">
        <f t="shared" si="5"/>
        <v>194532.984325</v>
      </c>
      <c r="D371" s="290">
        <v>28572.364324999999</v>
      </c>
      <c r="E371" s="291">
        <v>109805</v>
      </c>
      <c r="F371" s="291">
        <v>56155.619999999995</v>
      </c>
    </row>
    <row r="372" spans="1:6" s="275" customFormat="1" ht="25.5" customHeight="1">
      <c r="A372" s="239">
        <v>21201</v>
      </c>
      <c r="B372" s="265" t="s">
        <v>3845</v>
      </c>
      <c r="C372" s="290">
        <f t="shared" si="5"/>
        <v>31677.404325</v>
      </c>
      <c r="D372" s="290">
        <v>14842.974324999999</v>
      </c>
      <c r="E372" s="291">
        <v>2055</v>
      </c>
      <c r="F372" s="291">
        <v>14779.43</v>
      </c>
    </row>
    <row r="373" spans="1:6" s="275" customFormat="1" ht="25.5" customHeight="1">
      <c r="A373" s="239">
        <v>2120101</v>
      </c>
      <c r="B373" s="265" t="s">
        <v>3630</v>
      </c>
      <c r="C373" s="290">
        <f t="shared" si="5"/>
        <v>1711.490008</v>
      </c>
      <c r="D373" s="290">
        <v>1197.2900079999999</v>
      </c>
      <c r="E373" s="291">
        <v>0</v>
      </c>
      <c r="F373" s="291">
        <v>514.20000000000005</v>
      </c>
    </row>
    <row r="374" spans="1:6" s="275" customFormat="1" ht="25.5" customHeight="1">
      <c r="A374" s="239">
        <v>2120102</v>
      </c>
      <c r="B374" s="265" t="s">
        <v>3633</v>
      </c>
      <c r="C374" s="290">
        <f t="shared" si="5"/>
        <v>1651.4128880000003</v>
      </c>
      <c r="D374" s="290">
        <v>1494.3028880000002</v>
      </c>
      <c r="E374" s="291">
        <v>0</v>
      </c>
      <c r="F374" s="291">
        <v>157.11000000000001</v>
      </c>
    </row>
    <row r="375" spans="1:6" s="275" customFormat="1" ht="25.5" customHeight="1">
      <c r="A375" s="239">
        <v>2120104</v>
      </c>
      <c r="B375" s="265" t="s">
        <v>3846</v>
      </c>
      <c r="C375" s="290">
        <f t="shared" si="5"/>
        <v>16098.1176</v>
      </c>
      <c r="D375" s="290">
        <v>3294.8975999999998</v>
      </c>
      <c r="E375" s="291">
        <v>1795</v>
      </c>
      <c r="F375" s="291">
        <v>11008.22</v>
      </c>
    </row>
    <row r="376" spans="1:6" s="275" customFormat="1" ht="25.5" customHeight="1">
      <c r="A376" s="239">
        <v>2120106</v>
      </c>
      <c r="B376" s="265" t="s">
        <v>3847</v>
      </c>
      <c r="C376" s="290">
        <f t="shared" si="5"/>
        <v>1098.797028</v>
      </c>
      <c r="D376" s="290">
        <v>1098.797028</v>
      </c>
      <c r="E376" s="291"/>
      <c r="F376" s="291">
        <v>0</v>
      </c>
    </row>
    <row r="377" spans="1:6" s="275" customFormat="1" ht="25.5" customHeight="1">
      <c r="A377" s="239">
        <v>2120109</v>
      </c>
      <c r="B377" s="265" t="s">
        <v>3848</v>
      </c>
      <c r="C377" s="290">
        <f t="shared" si="5"/>
        <v>406.69580000000002</v>
      </c>
      <c r="D377" s="290">
        <v>406.69580000000002</v>
      </c>
      <c r="E377" s="291"/>
      <c r="F377" s="291">
        <v>0</v>
      </c>
    </row>
    <row r="378" spans="1:6" s="275" customFormat="1" ht="25.5" customHeight="1">
      <c r="A378" s="239">
        <v>2120199</v>
      </c>
      <c r="B378" s="265" t="s">
        <v>3849</v>
      </c>
      <c r="C378" s="290">
        <f t="shared" si="5"/>
        <v>10710.891001</v>
      </c>
      <c r="D378" s="290">
        <v>7350.9910010000003</v>
      </c>
      <c r="E378" s="291">
        <v>260</v>
      </c>
      <c r="F378" s="291">
        <v>3099.8999999999996</v>
      </c>
    </row>
    <row r="379" spans="1:6" s="275" customFormat="1" ht="25.5" customHeight="1">
      <c r="A379" s="239">
        <v>21202</v>
      </c>
      <c r="B379" s="265" t="s">
        <v>3850</v>
      </c>
      <c r="C379" s="290">
        <f t="shared" si="5"/>
        <v>820.966812</v>
      </c>
      <c r="D379" s="290">
        <v>578.48681199999999</v>
      </c>
      <c r="E379" s="291">
        <v>0</v>
      </c>
      <c r="F379" s="291">
        <v>242.48</v>
      </c>
    </row>
    <row r="380" spans="1:6" s="275" customFormat="1" ht="25.5" customHeight="1">
      <c r="A380" s="239">
        <v>2120201</v>
      </c>
      <c r="B380" s="265" t="s">
        <v>3851</v>
      </c>
      <c r="C380" s="290">
        <f t="shared" si="5"/>
        <v>820.966812</v>
      </c>
      <c r="D380" s="290">
        <v>578.48681199999999</v>
      </c>
      <c r="E380" s="291">
        <v>0</v>
      </c>
      <c r="F380" s="291">
        <v>242.48</v>
      </c>
    </row>
    <row r="381" spans="1:6" s="275" customFormat="1" ht="25.5" customHeight="1">
      <c r="A381" s="239">
        <v>21203</v>
      </c>
      <c r="B381" s="265" t="s">
        <v>4096</v>
      </c>
      <c r="C381" s="290">
        <f t="shared" si="5"/>
        <v>37710.33</v>
      </c>
      <c r="D381" s="290"/>
      <c r="E381" s="291">
        <v>6300</v>
      </c>
      <c r="F381" s="291">
        <v>31410.33</v>
      </c>
    </row>
    <row r="382" spans="1:6" s="275" customFormat="1" ht="25.5" customHeight="1">
      <c r="A382" s="239">
        <v>2120303</v>
      </c>
      <c r="B382" s="265" t="s">
        <v>4009</v>
      </c>
      <c r="C382" s="290">
        <f t="shared" si="5"/>
        <v>6335.33</v>
      </c>
      <c r="D382" s="290"/>
      <c r="E382" s="291">
        <v>30</v>
      </c>
      <c r="F382" s="291">
        <v>6305.33</v>
      </c>
    </row>
    <row r="383" spans="1:6" s="275" customFormat="1" ht="25.5" customHeight="1">
      <c r="A383" s="239">
        <v>2120399</v>
      </c>
      <c r="B383" s="265" t="s">
        <v>4010</v>
      </c>
      <c r="C383" s="290">
        <f t="shared" si="5"/>
        <v>31375</v>
      </c>
      <c r="D383" s="290"/>
      <c r="E383" s="291">
        <v>6270</v>
      </c>
      <c r="F383" s="291">
        <v>25105</v>
      </c>
    </row>
    <row r="384" spans="1:6" s="275" customFormat="1" ht="25.5" customHeight="1">
      <c r="A384" s="239">
        <v>21205</v>
      </c>
      <c r="B384" s="265" t="s">
        <v>3852</v>
      </c>
      <c r="C384" s="290">
        <f t="shared" si="5"/>
        <v>11859.26</v>
      </c>
      <c r="D384" s="290">
        <v>3999</v>
      </c>
      <c r="E384" s="291">
        <v>2600</v>
      </c>
      <c r="F384" s="291">
        <v>5260.26</v>
      </c>
    </row>
    <row r="385" spans="1:6" s="275" customFormat="1" ht="25.5" customHeight="1">
      <c r="A385" s="239">
        <v>2120501</v>
      </c>
      <c r="B385" s="265" t="s">
        <v>3853</v>
      </c>
      <c r="C385" s="290">
        <f t="shared" si="5"/>
        <v>11859.26</v>
      </c>
      <c r="D385" s="290">
        <v>3999</v>
      </c>
      <c r="E385" s="291">
        <v>2600</v>
      </c>
      <c r="F385" s="291">
        <v>5260.26</v>
      </c>
    </row>
    <row r="386" spans="1:6" s="275" customFormat="1" ht="25.5" customHeight="1">
      <c r="A386" s="239">
        <v>21206</v>
      </c>
      <c r="B386" s="265" t="s">
        <v>3854</v>
      </c>
      <c r="C386" s="290">
        <f t="shared" si="5"/>
        <v>621.50692000000004</v>
      </c>
      <c r="D386" s="290">
        <v>621.50692000000004</v>
      </c>
      <c r="E386" s="291"/>
      <c r="F386" s="291">
        <v>0</v>
      </c>
    </row>
    <row r="387" spans="1:6" s="275" customFormat="1" ht="25.5" customHeight="1">
      <c r="A387" s="239">
        <v>2120601</v>
      </c>
      <c r="B387" s="265" t="s">
        <v>3855</v>
      </c>
      <c r="C387" s="290">
        <f t="shared" si="5"/>
        <v>621.50692000000004</v>
      </c>
      <c r="D387" s="290">
        <v>621.50692000000004</v>
      </c>
      <c r="E387" s="291"/>
      <c r="F387" s="291">
        <v>0</v>
      </c>
    </row>
    <row r="388" spans="1:6" s="275" customFormat="1" ht="25.5" customHeight="1">
      <c r="A388" s="239">
        <v>21299</v>
      </c>
      <c r="B388" s="265" t="s">
        <v>3856</v>
      </c>
      <c r="C388" s="290">
        <f t="shared" ref="C388:C451" si="6">D388+E388+F388</f>
        <v>111843.51626799999</v>
      </c>
      <c r="D388" s="290">
        <v>8530.3962680000004</v>
      </c>
      <c r="E388" s="291">
        <v>98850</v>
      </c>
      <c r="F388" s="291">
        <v>4463.12</v>
      </c>
    </row>
    <row r="389" spans="1:6" s="275" customFormat="1" ht="25.5" customHeight="1">
      <c r="A389" s="239">
        <v>2129999</v>
      </c>
      <c r="B389" s="265" t="s">
        <v>3857</v>
      </c>
      <c r="C389" s="290">
        <f t="shared" si="6"/>
        <v>111843.51626799999</v>
      </c>
      <c r="D389" s="290">
        <v>8530.3962680000004</v>
      </c>
      <c r="E389" s="291">
        <f>99501-651</f>
        <v>98850</v>
      </c>
      <c r="F389" s="291">
        <v>4463.12</v>
      </c>
    </row>
    <row r="390" spans="1:6" s="275" customFormat="1" ht="25.5" customHeight="1">
      <c r="A390" s="239">
        <v>213</v>
      </c>
      <c r="B390" s="265" t="s">
        <v>1635</v>
      </c>
      <c r="C390" s="290">
        <f t="shared" si="6"/>
        <v>38379.780048000001</v>
      </c>
      <c r="D390" s="290">
        <v>23200.090047999998</v>
      </c>
      <c r="E390" s="291">
        <v>0</v>
      </c>
      <c r="F390" s="291">
        <v>15179.689999999999</v>
      </c>
    </row>
    <row r="391" spans="1:6" s="275" customFormat="1" ht="25.5" customHeight="1">
      <c r="A391" s="239">
        <v>21301</v>
      </c>
      <c r="B391" s="265" t="s">
        <v>3858</v>
      </c>
      <c r="C391" s="290">
        <f t="shared" si="6"/>
        <v>13830.594206000002</v>
      </c>
      <c r="D391" s="290">
        <v>11510.144206000001</v>
      </c>
      <c r="E391" s="291">
        <v>0</v>
      </c>
      <c r="F391" s="291">
        <v>2320.4500000000003</v>
      </c>
    </row>
    <row r="392" spans="1:6" s="275" customFormat="1" ht="25.5" customHeight="1">
      <c r="A392" s="239">
        <v>2130101</v>
      </c>
      <c r="B392" s="265" t="s">
        <v>3630</v>
      </c>
      <c r="C392" s="290">
        <f t="shared" si="6"/>
        <v>4231.2622879999999</v>
      </c>
      <c r="D392" s="290">
        <v>3843.5522880000003</v>
      </c>
      <c r="E392" s="291">
        <v>0</v>
      </c>
      <c r="F392" s="291">
        <v>387.71000000000004</v>
      </c>
    </row>
    <row r="393" spans="1:6" s="275" customFormat="1" ht="25.5" customHeight="1">
      <c r="A393" s="239">
        <v>2130102</v>
      </c>
      <c r="B393" s="265" t="s">
        <v>3976</v>
      </c>
      <c r="C393" s="290">
        <f t="shared" si="6"/>
        <v>103.79</v>
      </c>
      <c r="D393" s="290"/>
      <c r="E393" s="291">
        <v>0</v>
      </c>
      <c r="F393" s="291">
        <v>103.79</v>
      </c>
    </row>
    <row r="394" spans="1:6" s="275" customFormat="1" ht="25.5" customHeight="1">
      <c r="A394" s="239">
        <v>2130104</v>
      </c>
      <c r="B394" s="265" t="s">
        <v>3637</v>
      </c>
      <c r="C394" s="290">
        <f t="shared" si="6"/>
        <v>2611.0219179999999</v>
      </c>
      <c r="D394" s="290">
        <v>1800.2519179999999</v>
      </c>
      <c r="E394" s="291"/>
      <c r="F394" s="291">
        <v>810.77</v>
      </c>
    </row>
    <row r="395" spans="1:6" s="275" customFormat="1" ht="25.5" customHeight="1">
      <c r="A395" s="239">
        <v>2130106</v>
      </c>
      <c r="B395" s="265" t="s">
        <v>3859</v>
      </c>
      <c r="C395" s="290">
        <f t="shared" si="6"/>
        <v>60</v>
      </c>
      <c r="D395" s="290">
        <v>60</v>
      </c>
      <c r="E395" s="291"/>
      <c r="F395" s="291">
        <v>0</v>
      </c>
    </row>
    <row r="396" spans="1:6" s="275" customFormat="1" ht="25.5" customHeight="1">
      <c r="A396" s="239">
        <v>2130108</v>
      </c>
      <c r="B396" s="265" t="s">
        <v>3860</v>
      </c>
      <c r="C396" s="290">
        <f t="shared" si="6"/>
        <v>274</v>
      </c>
      <c r="D396" s="290">
        <v>175</v>
      </c>
      <c r="E396" s="291"/>
      <c r="F396" s="291">
        <v>99</v>
      </c>
    </row>
    <row r="397" spans="1:6" s="275" customFormat="1" ht="25.5" customHeight="1">
      <c r="A397" s="239">
        <v>2130109</v>
      </c>
      <c r="B397" s="265" t="s">
        <v>3861</v>
      </c>
      <c r="C397" s="290">
        <f t="shared" si="6"/>
        <v>105</v>
      </c>
      <c r="D397" s="290">
        <v>105</v>
      </c>
      <c r="E397" s="291"/>
      <c r="F397" s="291">
        <v>0</v>
      </c>
    </row>
    <row r="398" spans="1:6" s="275" customFormat="1" ht="25.5" customHeight="1">
      <c r="A398" s="239">
        <v>2130110</v>
      </c>
      <c r="B398" s="265" t="s">
        <v>3862</v>
      </c>
      <c r="C398" s="290">
        <f t="shared" si="6"/>
        <v>30</v>
      </c>
      <c r="D398" s="290">
        <v>30</v>
      </c>
      <c r="E398" s="291"/>
      <c r="F398" s="291">
        <v>0</v>
      </c>
    </row>
    <row r="399" spans="1:6" s="275" customFormat="1" ht="25.5" customHeight="1">
      <c r="A399" s="239">
        <v>2130111</v>
      </c>
      <c r="B399" s="265" t="s">
        <v>4011</v>
      </c>
      <c r="C399" s="290">
        <f t="shared" si="6"/>
        <v>24</v>
      </c>
      <c r="D399" s="290"/>
      <c r="E399" s="291"/>
      <c r="F399" s="291">
        <v>24</v>
      </c>
    </row>
    <row r="400" spans="1:6" s="275" customFormat="1" ht="25.5" customHeight="1">
      <c r="A400" s="239">
        <v>2130112</v>
      </c>
      <c r="B400" s="265" t="s">
        <v>3863</v>
      </c>
      <c r="C400" s="290">
        <f t="shared" si="6"/>
        <v>43.65</v>
      </c>
      <c r="D400" s="290">
        <v>10</v>
      </c>
      <c r="E400" s="291"/>
      <c r="F400" s="291">
        <v>33.65</v>
      </c>
    </row>
    <row r="401" spans="1:6" s="275" customFormat="1" ht="25.5" customHeight="1">
      <c r="A401" s="239">
        <v>2130124</v>
      </c>
      <c r="B401" s="265" t="s">
        <v>3864</v>
      </c>
      <c r="C401" s="290">
        <f t="shared" si="6"/>
        <v>150</v>
      </c>
      <c r="D401" s="290">
        <v>150</v>
      </c>
      <c r="E401" s="291"/>
      <c r="F401" s="291">
        <v>0</v>
      </c>
    </row>
    <row r="402" spans="1:6" s="275" customFormat="1" ht="25.5" customHeight="1">
      <c r="A402" s="239">
        <v>2130126</v>
      </c>
      <c r="B402" s="265" t="s">
        <v>4012</v>
      </c>
      <c r="C402" s="290">
        <f t="shared" si="6"/>
        <v>115</v>
      </c>
      <c r="D402" s="290"/>
      <c r="E402" s="291"/>
      <c r="F402" s="291">
        <v>115</v>
      </c>
    </row>
    <row r="403" spans="1:6" s="275" customFormat="1" ht="25.5" customHeight="1">
      <c r="A403" s="239">
        <v>2130135</v>
      </c>
      <c r="B403" s="265" t="s">
        <v>3865</v>
      </c>
      <c r="C403" s="290">
        <f t="shared" si="6"/>
        <v>700</v>
      </c>
      <c r="D403" s="290">
        <v>700</v>
      </c>
      <c r="E403" s="291"/>
      <c r="F403" s="291">
        <v>0</v>
      </c>
    </row>
    <row r="404" spans="1:6" s="275" customFormat="1" ht="25.5" customHeight="1">
      <c r="A404" s="239">
        <v>2130199</v>
      </c>
      <c r="B404" s="265" t="s">
        <v>3866</v>
      </c>
      <c r="C404" s="290">
        <f t="shared" si="6"/>
        <v>5382.87</v>
      </c>
      <c r="D404" s="290">
        <v>4636.34</v>
      </c>
      <c r="E404" s="291">
        <v>0</v>
      </c>
      <c r="F404" s="291">
        <v>746.53</v>
      </c>
    </row>
    <row r="405" spans="1:6" s="275" customFormat="1" ht="25.5" customHeight="1">
      <c r="A405" s="239">
        <v>21302</v>
      </c>
      <c r="B405" s="265" t="s">
        <v>3867</v>
      </c>
      <c r="C405" s="290">
        <f t="shared" si="6"/>
        <v>1203.0358800000001</v>
      </c>
      <c r="D405" s="290">
        <v>1108.5358800000001</v>
      </c>
      <c r="E405" s="291">
        <v>0</v>
      </c>
      <c r="F405" s="291">
        <v>94.5</v>
      </c>
    </row>
    <row r="406" spans="1:6" s="275" customFormat="1" ht="25.5" customHeight="1">
      <c r="A406" s="239">
        <v>2130204</v>
      </c>
      <c r="B406" s="265" t="s">
        <v>3868</v>
      </c>
      <c r="C406" s="290">
        <f t="shared" si="6"/>
        <v>385.07587999999998</v>
      </c>
      <c r="D406" s="290">
        <v>385.07587999999998</v>
      </c>
      <c r="E406" s="291"/>
      <c r="F406" s="291">
        <v>0</v>
      </c>
    </row>
    <row r="407" spans="1:6" s="275" customFormat="1" ht="25.5" customHeight="1">
      <c r="A407" s="239">
        <v>2130205</v>
      </c>
      <c r="B407" s="265" t="s">
        <v>3869</v>
      </c>
      <c r="C407" s="290">
        <f t="shared" si="6"/>
        <v>10</v>
      </c>
      <c r="D407" s="290">
        <v>10</v>
      </c>
      <c r="E407" s="291"/>
      <c r="F407" s="291">
        <v>0</v>
      </c>
    </row>
    <row r="408" spans="1:6" s="275" customFormat="1" ht="25.5" customHeight="1">
      <c r="A408" s="239">
        <v>2130207</v>
      </c>
      <c r="B408" s="265" t="s">
        <v>3870</v>
      </c>
      <c r="C408" s="290">
        <f t="shared" si="6"/>
        <v>20</v>
      </c>
      <c r="D408" s="290">
        <v>20</v>
      </c>
      <c r="E408" s="291"/>
      <c r="F408" s="291">
        <v>0</v>
      </c>
    </row>
    <row r="409" spans="1:6" s="275" customFormat="1" ht="25.5" customHeight="1">
      <c r="A409" s="239">
        <v>2130213</v>
      </c>
      <c r="B409" s="265" t="s">
        <v>3871</v>
      </c>
      <c r="C409" s="290">
        <f t="shared" si="6"/>
        <v>24.96</v>
      </c>
      <c r="D409" s="290">
        <v>24.96</v>
      </c>
      <c r="E409" s="291"/>
      <c r="F409" s="291">
        <v>0</v>
      </c>
    </row>
    <row r="410" spans="1:6" s="275" customFormat="1" ht="25.5" customHeight="1">
      <c r="A410" s="239">
        <v>2130234</v>
      </c>
      <c r="B410" s="265" t="s">
        <v>3872</v>
      </c>
      <c r="C410" s="290">
        <f t="shared" si="6"/>
        <v>221.5</v>
      </c>
      <c r="D410" s="290">
        <v>198.5</v>
      </c>
      <c r="E410" s="291"/>
      <c r="F410" s="291">
        <v>23</v>
      </c>
    </row>
    <row r="411" spans="1:6" s="275" customFormat="1" ht="25.5" customHeight="1">
      <c r="A411" s="239">
        <v>2130299</v>
      </c>
      <c r="B411" s="265" t="s">
        <v>3873</v>
      </c>
      <c r="C411" s="290">
        <f t="shared" si="6"/>
        <v>541.5</v>
      </c>
      <c r="D411" s="290">
        <v>470</v>
      </c>
      <c r="E411" s="291">
        <v>0</v>
      </c>
      <c r="F411" s="291">
        <v>71.5</v>
      </c>
    </row>
    <row r="412" spans="1:6" s="275" customFormat="1" ht="25.5" customHeight="1">
      <c r="A412" s="239">
        <v>21303</v>
      </c>
      <c r="B412" s="265" t="s">
        <v>3874</v>
      </c>
      <c r="C412" s="290">
        <f t="shared" si="6"/>
        <v>6399.4599619999999</v>
      </c>
      <c r="D412" s="290">
        <v>2956.9099620000002</v>
      </c>
      <c r="E412" s="291">
        <v>0</v>
      </c>
      <c r="F412" s="291">
        <v>3442.5499999999997</v>
      </c>
    </row>
    <row r="413" spans="1:6" s="275" customFormat="1" ht="25.5" customHeight="1">
      <c r="A413" s="239">
        <v>2130301</v>
      </c>
      <c r="B413" s="265" t="s">
        <v>3630</v>
      </c>
      <c r="C413" s="290">
        <f t="shared" si="6"/>
        <v>386.17429199999998</v>
      </c>
      <c r="D413" s="290">
        <v>386.17429199999998</v>
      </c>
      <c r="E413" s="291"/>
      <c r="F413" s="291">
        <v>0</v>
      </c>
    </row>
    <row r="414" spans="1:6" s="275" customFormat="1" ht="25.5" customHeight="1">
      <c r="A414" s="239">
        <v>2130303</v>
      </c>
      <c r="B414" s="265" t="s">
        <v>3952</v>
      </c>
      <c r="C414" s="290">
        <f t="shared" si="6"/>
        <v>64.81</v>
      </c>
      <c r="D414" s="290"/>
      <c r="E414" s="291"/>
      <c r="F414" s="291">
        <v>64.81</v>
      </c>
    </row>
    <row r="415" spans="1:6" s="275" customFormat="1" ht="25.5" customHeight="1">
      <c r="A415" s="239">
        <v>2130304</v>
      </c>
      <c r="B415" s="265" t="s">
        <v>3875</v>
      </c>
      <c r="C415" s="290">
        <f t="shared" si="6"/>
        <v>65</v>
      </c>
      <c r="D415" s="290">
        <v>65</v>
      </c>
      <c r="E415" s="291"/>
      <c r="F415" s="291">
        <v>0</v>
      </c>
    </row>
    <row r="416" spans="1:6" s="275" customFormat="1" ht="25.5" customHeight="1">
      <c r="A416" s="239">
        <v>2130305</v>
      </c>
      <c r="B416" s="265" t="s">
        <v>3876</v>
      </c>
      <c r="C416" s="290">
        <f t="shared" si="6"/>
        <v>837</v>
      </c>
      <c r="D416" s="290">
        <v>150</v>
      </c>
      <c r="E416" s="291">
        <v>0</v>
      </c>
      <c r="F416" s="291">
        <v>687</v>
      </c>
    </row>
    <row r="417" spans="1:6" s="275" customFormat="1" ht="25.5" customHeight="1">
      <c r="A417" s="239">
        <v>2130306</v>
      </c>
      <c r="B417" s="265" t="s">
        <v>3877</v>
      </c>
      <c r="C417" s="290">
        <f t="shared" si="6"/>
        <v>721.52</v>
      </c>
      <c r="D417" s="290">
        <v>627.52</v>
      </c>
      <c r="E417" s="291">
        <v>0</v>
      </c>
      <c r="F417" s="291">
        <v>94</v>
      </c>
    </row>
    <row r="418" spans="1:6" s="275" customFormat="1" ht="25.5" customHeight="1">
      <c r="A418" s="239">
        <v>2130308</v>
      </c>
      <c r="B418" s="265" t="s">
        <v>3878</v>
      </c>
      <c r="C418" s="290">
        <f t="shared" si="6"/>
        <v>300</v>
      </c>
      <c r="D418" s="290">
        <v>300</v>
      </c>
      <c r="E418" s="291"/>
      <c r="F418" s="291">
        <v>0</v>
      </c>
    </row>
    <row r="419" spans="1:6" s="275" customFormat="1" ht="25.5" customHeight="1">
      <c r="A419" s="239">
        <v>2130309</v>
      </c>
      <c r="B419" s="265" t="s">
        <v>3879</v>
      </c>
      <c r="C419" s="290">
        <f t="shared" si="6"/>
        <v>75</v>
      </c>
      <c r="D419" s="290">
        <v>75</v>
      </c>
      <c r="E419" s="291"/>
      <c r="F419" s="291">
        <v>0</v>
      </c>
    </row>
    <row r="420" spans="1:6" s="275" customFormat="1" ht="25.5" customHeight="1">
      <c r="A420" s="239">
        <v>2130312</v>
      </c>
      <c r="B420" s="265" t="s">
        <v>3880</v>
      </c>
      <c r="C420" s="290">
        <f t="shared" si="6"/>
        <v>10</v>
      </c>
      <c r="D420" s="290">
        <v>10</v>
      </c>
      <c r="E420" s="291"/>
      <c r="F420" s="291">
        <v>0</v>
      </c>
    </row>
    <row r="421" spans="1:6" s="275" customFormat="1" ht="25.5" customHeight="1">
      <c r="A421" s="239">
        <v>2130314</v>
      </c>
      <c r="B421" s="265" t="s">
        <v>3881</v>
      </c>
      <c r="C421" s="290">
        <f t="shared" si="6"/>
        <v>754.5</v>
      </c>
      <c r="D421" s="290">
        <v>114</v>
      </c>
      <c r="E421" s="291">
        <v>0</v>
      </c>
      <c r="F421" s="291">
        <v>640.5</v>
      </c>
    </row>
    <row r="422" spans="1:6" s="275" customFormat="1" ht="25.5" customHeight="1">
      <c r="A422" s="239">
        <v>2130315</v>
      </c>
      <c r="B422" s="265" t="s">
        <v>3882</v>
      </c>
      <c r="C422" s="290">
        <f t="shared" si="6"/>
        <v>15.2</v>
      </c>
      <c r="D422" s="290">
        <v>15.2</v>
      </c>
      <c r="E422" s="291"/>
      <c r="F422" s="291">
        <v>0</v>
      </c>
    </row>
    <row r="423" spans="1:6" s="275" customFormat="1" ht="25.5" customHeight="1">
      <c r="A423" s="239">
        <v>2130316</v>
      </c>
      <c r="B423" s="265" t="s">
        <v>4013</v>
      </c>
      <c r="C423" s="290">
        <f t="shared" si="6"/>
        <v>126</v>
      </c>
      <c r="D423" s="290"/>
      <c r="E423" s="291"/>
      <c r="F423" s="291">
        <v>126</v>
      </c>
    </row>
    <row r="424" spans="1:6" s="275" customFormat="1" ht="25.5" customHeight="1">
      <c r="A424" s="239">
        <v>2130317</v>
      </c>
      <c r="B424" s="265" t="s">
        <v>3883</v>
      </c>
      <c r="C424" s="290">
        <f t="shared" si="6"/>
        <v>20</v>
      </c>
      <c r="D424" s="290">
        <v>20</v>
      </c>
      <c r="E424" s="291"/>
      <c r="F424" s="291">
        <v>0</v>
      </c>
    </row>
    <row r="425" spans="1:6" s="275" customFormat="1" ht="25.5" customHeight="1">
      <c r="A425" s="239">
        <v>2130331</v>
      </c>
      <c r="B425" s="265" t="s">
        <v>3884</v>
      </c>
      <c r="C425" s="290">
        <f t="shared" si="6"/>
        <v>199.1</v>
      </c>
      <c r="D425" s="290">
        <v>199.1</v>
      </c>
      <c r="E425" s="291"/>
      <c r="F425" s="291">
        <v>0</v>
      </c>
    </row>
    <row r="426" spans="1:6" s="275" customFormat="1" ht="25.5" customHeight="1">
      <c r="A426" s="239">
        <v>2130399</v>
      </c>
      <c r="B426" s="265" t="s">
        <v>3885</v>
      </c>
      <c r="C426" s="290">
        <f t="shared" si="6"/>
        <v>2824.9156699999999</v>
      </c>
      <c r="D426" s="290">
        <v>994.91566999999998</v>
      </c>
      <c r="E426" s="291">
        <v>0</v>
      </c>
      <c r="F426" s="291">
        <v>1830</v>
      </c>
    </row>
    <row r="427" spans="1:6" s="275" customFormat="1" ht="25.5" customHeight="1">
      <c r="A427" s="239">
        <v>21305</v>
      </c>
      <c r="B427" s="265" t="s">
        <v>3886</v>
      </c>
      <c r="C427" s="290">
        <f t="shared" si="6"/>
        <v>2000</v>
      </c>
      <c r="D427" s="290">
        <v>2000</v>
      </c>
      <c r="E427" s="291"/>
      <c r="F427" s="291">
        <v>0</v>
      </c>
    </row>
    <row r="428" spans="1:6" s="275" customFormat="1" ht="25.5" customHeight="1">
      <c r="A428" s="239">
        <v>2130599</v>
      </c>
      <c r="B428" s="265" t="s">
        <v>3887</v>
      </c>
      <c r="C428" s="290">
        <f t="shared" si="6"/>
        <v>2000</v>
      </c>
      <c r="D428" s="290">
        <v>2000</v>
      </c>
      <c r="E428" s="291"/>
      <c r="F428" s="291">
        <v>0</v>
      </c>
    </row>
    <row r="429" spans="1:6" s="275" customFormat="1" ht="25.5" customHeight="1">
      <c r="A429" s="239">
        <v>21306</v>
      </c>
      <c r="B429" s="265" t="s">
        <v>3888</v>
      </c>
      <c r="C429" s="290">
        <f t="shared" si="6"/>
        <v>162.5</v>
      </c>
      <c r="D429" s="290">
        <v>142.5</v>
      </c>
      <c r="E429" s="291"/>
      <c r="F429" s="291">
        <v>20</v>
      </c>
    </row>
    <row r="430" spans="1:6" s="275" customFormat="1" ht="25.5" customHeight="1">
      <c r="A430" s="239">
        <v>2130699</v>
      </c>
      <c r="B430" s="265" t="s">
        <v>3889</v>
      </c>
      <c r="C430" s="290">
        <f t="shared" si="6"/>
        <v>162.5</v>
      </c>
      <c r="D430" s="290">
        <v>142.5</v>
      </c>
      <c r="E430" s="291"/>
      <c r="F430" s="291">
        <v>20</v>
      </c>
    </row>
    <row r="431" spans="1:6" s="275" customFormat="1" ht="25.5" customHeight="1">
      <c r="A431" s="239">
        <v>21307</v>
      </c>
      <c r="B431" s="265" t="s">
        <v>3890</v>
      </c>
      <c r="C431" s="290">
        <f t="shared" si="6"/>
        <v>12114.19</v>
      </c>
      <c r="D431" s="290">
        <v>2902</v>
      </c>
      <c r="E431" s="291">
        <v>0</v>
      </c>
      <c r="F431" s="291">
        <v>9212.19</v>
      </c>
    </row>
    <row r="432" spans="1:6" s="275" customFormat="1" ht="25.5" customHeight="1">
      <c r="A432" s="239">
        <v>2130701</v>
      </c>
      <c r="B432" s="265" t="s">
        <v>3891</v>
      </c>
      <c r="C432" s="290">
        <f t="shared" si="6"/>
        <v>655</v>
      </c>
      <c r="D432" s="290">
        <v>655</v>
      </c>
      <c r="E432" s="291"/>
      <c r="F432" s="291">
        <v>0</v>
      </c>
    </row>
    <row r="433" spans="1:6" s="275" customFormat="1" ht="25.5" customHeight="1">
      <c r="A433" s="239">
        <v>2130705</v>
      </c>
      <c r="B433" s="265" t="s">
        <v>3892</v>
      </c>
      <c r="C433" s="290">
        <f t="shared" si="6"/>
        <v>1785.1100000000001</v>
      </c>
      <c r="D433" s="290">
        <v>960</v>
      </c>
      <c r="E433" s="291">
        <v>0</v>
      </c>
      <c r="F433" s="291">
        <v>825.11</v>
      </c>
    </row>
    <row r="434" spans="1:6" s="275" customFormat="1" ht="25.5" customHeight="1">
      <c r="A434" s="239">
        <v>2130706</v>
      </c>
      <c r="B434" s="265" t="s">
        <v>4014</v>
      </c>
      <c r="C434" s="290">
        <f t="shared" si="6"/>
        <v>8327.41</v>
      </c>
      <c r="D434" s="290"/>
      <c r="E434" s="291">
        <v>0</v>
      </c>
      <c r="F434" s="291">
        <v>8327.41</v>
      </c>
    </row>
    <row r="435" spans="1:6" s="275" customFormat="1" ht="25.5" customHeight="1">
      <c r="A435" s="239">
        <v>2130799</v>
      </c>
      <c r="B435" s="265" t="s">
        <v>3893</v>
      </c>
      <c r="C435" s="290">
        <f t="shared" si="6"/>
        <v>1346.67</v>
      </c>
      <c r="D435" s="290">
        <v>1287</v>
      </c>
      <c r="E435" s="291">
        <v>0</v>
      </c>
      <c r="F435" s="291">
        <v>59.67</v>
      </c>
    </row>
    <row r="436" spans="1:6" s="275" customFormat="1" ht="25.5" customHeight="1">
      <c r="A436" s="239">
        <v>21399</v>
      </c>
      <c r="B436" s="265" t="s">
        <v>3894</v>
      </c>
      <c r="C436" s="290">
        <f t="shared" si="6"/>
        <v>2670</v>
      </c>
      <c r="D436" s="290">
        <v>2580</v>
      </c>
      <c r="E436" s="291"/>
      <c r="F436" s="291">
        <v>90</v>
      </c>
    </row>
    <row r="437" spans="1:6" s="275" customFormat="1" ht="25.5" customHeight="1">
      <c r="A437" s="239">
        <v>2139999</v>
      </c>
      <c r="B437" s="265" t="s">
        <v>3895</v>
      </c>
      <c r="C437" s="290">
        <f t="shared" si="6"/>
        <v>2670</v>
      </c>
      <c r="D437" s="290">
        <v>2580</v>
      </c>
      <c r="E437" s="291"/>
      <c r="F437" s="291">
        <v>90</v>
      </c>
    </row>
    <row r="438" spans="1:6" s="275" customFormat="1" ht="25.5" customHeight="1">
      <c r="A438" s="239">
        <v>214</v>
      </c>
      <c r="B438" s="265" t="s">
        <v>3626</v>
      </c>
      <c r="C438" s="290">
        <f t="shared" si="6"/>
        <v>8192.1963959999994</v>
      </c>
      <c r="D438" s="290">
        <v>4539.1963960000003</v>
      </c>
      <c r="E438" s="291">
        <v>3653</v>
      </c>
      <c r="F438" s="291">
        <v>0</v>
      </c>
    </row>
    <row r="439" spans="1:6" s="275" customFormat="1" ht="25.5" customHeight="1">
      <c r="A439" s="239">
        <v>21401</v>
      </c>
      <c r="B439" s="265" t="s">
        <v>3896</v>
      </c>
      <c r="C439" s="290">
        <f t="shared" si="6"/>
        <v>4172.1963960000003</v>
      </c>
      <c r="D439" s="290">
        <v>3519.1963960000003</v>
      </c>
      <c r="E439" s="291">
        <v>653</v>
      </c>
      <c r="F439" s="291">
        <v>0</v>
      </c>
    </row>
    <row r="440" spans="1:6" s="275" customFormat="1" ht="25.5" customHeight="1">
      <c r="A440" s="239">
        <v>2140101</v>
      </c>
      <c r="B440" s="265" t="s">
        <v>3630</v>
      </c>
      <c r="C440" s="290">
        <f t="shared" si="6"/>
        <v>463.09493200000003</v>
      </c>
      <c r="D440" s="290">
        <v>463.09493200000003</v>
      </c>
      <c r="E440" s="291"/>
      <c r="F440" s="291">
        <v>0</v>
      </c>
    </row>
    <row r="441" spans="1:6" s="275" customFormat="1" ht="25.5" customHeight="1">
      <c r="A441" s="239">
        <v>2140102</v>
      </c>
      <c r="B441" s="265" t="s">
        <v>3633</v>
      </c>
      <c r="C441" s="290">
        <f t="shared" si="6"/>
        <v>176.82</v>
      </c>
      <c r="D441" s="290">
        <v>176.82</v>
      </c>
      <c r="E441" s="291"/>
      <c r="F441" s="291">
        <v>0</v>
      </c>
    </row>
    <row r="442" spans="1:6" s="275" customFormat="1" ht="25.5" customHeight="1">
      <c r="A442" s="239">
        <v>2140106</v>
      </c>
      <c r="B442" s="265" t="s">
        <v>3897</v>
      </c>
      <c r="C442" s="290">
        <f t="shared" si="6"/>
        <v>1657.68</v>
      </c>
      <c r="D442" s="290">
        <v>1407.68</v>
      </c>
      <c r="E442" s="291">
        <v>250</v>
      </c>
      <c r="F442" s="291">
        <v>0</v>
      </c>
    </row>
    <row r="443" spans="1:6" s="275" customFormat="1" ht="25.5" customHeight="1">
      <c r="A443" s="239">
        <v>2140110</v>
      </c>
      <c r="B443" s="265" t="s">
        <v>3898</v>
      </c>
      <c r="C443" s="290">
        <f t="shared" si="6"/>
        <v>86.79</v>
      </c>
      <c r="D443" s="290">
        <v>86.79</v>
      </c>
      <c r="E443" s="291"/>
      <c r="F443" s="291">
        <v>0</v>
      </c>
    </row>
    <row r="444" spans="1:6" s="275" customFormat="1" ht="25.5" customHeight="1">
      <c r="A444" s="239">
        <v>2140112</v>
      </c>
      <c r="B444" s="265" t="s">
        <v>3899</v>
      </c>
      <c r="C444" s="290">
        <f t="shared" si="6"/>
        <v>1662.8107640000001</v>
      </c>
      <c r="D444" s="290">
        <v>1259.8107640000001</v>
      </c>
      <c r="E444" s="291">
        <v>403</v>
      </c>
      <c r="F444" s="291">
        <v>0</v>
      </c>
    </row>
    <row r="445" spans="1:6" s="275" customFormat="1" ht="25.5" customHeight="1">
      <c r="A445" s="239">
        <v>2140123</v>
      </c>
      <c r="B445" s="265" t="s">
        <v>3900</v>
      </c>
      <c r="C445" s="290">
        <f t="shared" si="6"/>
        <v>125.00069999999999</v>
      </c>
      <c r="D445" s="290">
        <v>125.00069999999999</v>
      </c>
      <c r="E445" s="291"/>
      <c r="F445" s="291">
        <v>0</v>
      </c>
    </row>
    <row r="446" spans="1:6" s="275" customFormat="1" ht="25.5" customHeight="1">
      <c r="A446" s="239">
        <v>21402</v>
      </c>
      <c r="B446" s="265" t="s">
        <v>3901</v>
      </c>
      <c r="C446" s="290">
        <f t="shared" si="6"/>
        <v>20</v>
      </c>
      <c r="D446" s="290">
        <v>20</v>
      </c>
      <c r="E446" s="291"/>
      <c r="F446" s="291">
        <v>0</v>
      </c>
    </row>
    <row r="447" spans="1:6" s="275" customFormat="1" ht="25.5" customHeight="1">
      <c r="A447" s="239">
        <v>2140202</v>
      </c>
      <c r="B447" s="265" t="s">
        <v>3633</v>
      </c>
      <c r="C447" s="290">
        <f t="shared" si="6"/>
        <v>20</v>
      </c>
      <c r="D447" s="290">
        <v>20</v>
      </c>
      <c r="E447" s="291"/>
      <c r="F447" s="291">
        <v>0</v>
      </c>
    </row>
    <row r="448" spans="1:6" s="275" customFormat="1" ht="25.5" customHeight="1">
      <c r="A448" s="239">
        <v>21499</v>
      </c>
      <c r="B448" s="265" t="s">
        <v>3902</v>
      </c>
      <c r="C448" s="290">
        <f t="shared" si="6"/>
        <v>4000</v>
      </c>
      <c r="D448" s="290">
        <v>1000</v>
      </c>
      <c r="E448" s="291">
        <v>3000</v>
      </c>
      <c r="F448" s="291">
        <v>0</v>
      </c>
    </row>
    <row r="449" spans="1:6" s="275" customFormat="1" ht="25.5" customHeight="1">
      <c r="A449" s="239">
        <v>2149901</v>
      </c>
      <c r="B449" s="265" t="s">
        <v>4015</v>
      </c>
      <c r="C449" s="290">
        <f t="shared" si="6"/>
        <v>3000</v>
      </c>
      <c r="D449" s="290"/>
      <c r="E449" s="291">
        <v>3000</v>
      </c>
      <c r="F449" s="291">
        <v>0</v>
      </c>
    </row>
    <row r="450" spans="1:6" s="275" customFormat="1" ht="25.5" customHeight="1">
      <c r="A450" s="239">
        <v>2149999</v>
      </c>
      <c r="B450" s="265" t="s">
        <v>3903</v>
      </c>
      <c r="C450" s="290">
        <f t="shared" si="6"/>
        <v>1000</v>
      </c>
      <c r="D450" s="290">
        <v>1000</v>
      </c>
      <c r="E450" s="291"/>
      <c r="F450" s="291">
        <v>0</v>
      </c>
    </row>
    <row r="451" spans="1:6" s="275" customFormat="1" ht="25.5" customHeight="1">
      <c r="A451" s="239">
        <v>215</v>
      </c>
      <c r="B451" s="265" t="s">
        <v>1501</v>
      </c>
      <c r="C451" s="290">
        <f t="shared" si="6"/>
        <v>19343.047524000001</v>
      </c>
      <c r="D451" s="290">
        <v>8973.067524</v>
      </c>
      <c r="E451" s="291">
        <v>2840</v>
      </c>
      <c r="F451" s="291">
        <v>7529.98</v>
      </c>
    </row>
    <row r="452" spans="1:6" s="275" customFormat="1" ht="25.5" customHeight="1">
      <c r="A452" s="239">
        <v>21505</v>
      </c>
      <c r="B452" s="265" t="s">
        <v>3904</v>
      </c>
      <c r="C452" s="290">
        <f t="shared" ref="C452:C515" si="7">D452+E452+F452</f>
        <v>618.17465599999991</v>
      </c>
      <c r="D452" s="290">
        <v>618.17465599999991</v>
      </c>
      <c r="E452" s="291"/>
      <c r="F452" s="291">
        <v>0</v>
      </c>
    </row>
    <row r="453" spans="1:6" s="275" customFormat="1" ht="25.5" customHeight="1">
      <c r="A453" s="239">
        <v>2150501</v>
      </c>
      <c r="B453" s="265" t="s">
        <v>3630</v>
      </c>
      <c r="C453" s="290">
        <f t="shared" si="7"/>
        <v>618.17465599999991</v>
      </c>
      <c r="D453" s="290">
        <v>618.17465599999991</v>
      </c>
      <c r="E453" s="291"/>
      <c r="F453" s="291">
        <v>0</v>
      </c>
    </row>
    <row r="454" spans="1:6" s="275" customFormat="1" ht="25.5" customHeight="1">
      <c r="A454" s="239">
        <v>21506</v>
      </c>
      <c r="B454" s="265" t="s">
        <v>3905</v>
      </c>
      <c r="C454" s="290">
        <f t="shared" si="7"/>
        <v>1443.1304720000001</v>
      </c>
      <c r="D454" s="290">
        <v>909.85047200000008</v>
      </c>
      <c r="E454" s="291">
        <v>120</v>
      </c>
      <c r="F454" s="291">
        <v>413.28</v>
      </c>
    </row>
    <row r="455" spans="1:6" s="275" customFormat="1" ht="25.5" customHeight="1">
      <c r="A455" s="239">
        <v>2150601</v>
      </c>
      <c r="B455" s="265" t="s">
        <v>3630</v>
      </c>
      <c r="C455" s="290">
        <f t="shared" si="7"/>
        <v>636.10047199999997</v>
      </c>
      <c r="D455" s="290">
        <v>482.31047199999995</v>
      </c>
      <c r="E455" s="291">
        <v>0</v>
      </c>
      <c r="F455" s="291">
        <v>153.79000000000002</v>
      </c>
    </row>
    <row r="456" spans="1:6" s="275" customFormat="1" ht="25.5" customHeight="1">
      <c r="A456" s="239">
        <v>2150602</v>
      </c>
      <c r="B456" s="265" t="s">
        <v>3633</v>
      </c>
      <c r="C456" s="290">
        <f t="shared" si="7"/>
        <v>487.32000000000005</v>
      </c>
      <c r="D456" s="290">
        <v>427.54</v>
      </c>
      <c r="E456" s="291">
        <v>0</v>
      </c>
      <c r="F456" s="291">
        <v>59.78</v>
      </c>
    </row>
    <row r="457" spans="1:6" s="275" customFormat="1" ht="25.5" customHeight="1">
      <c r="A457" s="239">
        <v>2150699</v>
      </c>
      <c r="B457" s="265" t="s">
        <v>4016</v>
      </c>
      <c r="C457" s="290">
        <f t="shared" si="7"/>
        <v>319.70999999999998</v>
      </c>
      <c r="D457" s="290"/>
      <c r="E457" s="291">
        <v>120</v>
      </c>
      <c r="F457" s="291">
        <v>199.70999999999998</v>
      </c>
    </row>
    <row r="458" spans="1:6" s="275" customFormat="1" ht="25.5" customHeight="1">
      <c r="A458" s="239">
        <v>21508</v>
      </c>
      <c r="B458" s="265" t="s">
        <v>3906</v>
      </c>
      <c r="C458" s="290">
        <f t="shared" si="7"/>
        <v>14287.742395999998</v>
      </c>
      <c r="D458" s="290">
        <v>7419.0423959999989</v>
      </c>
      <c r="E458" s="291">
        <v>0</v>
      </c>
      <c r="F458" s="291">
        <v>6868.7</v>
      </c>
    </row>
    <row r="459" spans="1:6" s="275" customFormat="1" ht="25.5" customHeight="1">
      <c r="A459" s="239">
        <v>2150802</v>
      </c>
      <c r="B459" s="265" t="s">
        <v>3976</v>
      </c>
      <c r="C459" s="290">
        <f t="shared" si="7"/>
        <v>356.8</v>
      </c>
      <c r="D459" s="290"/>
      <c r="E459" s="291"/>
      <c r="F459" s="291">
        <v>356.8</v>
      </c>
    </row>
    <row r="460" spans="1:6" s="275" customFormat="1" ht="25.5" customHeight="1">
      <c r="A460" s="239">
        <v>2150805</v>
      </c>
      <c r="B460" s="265" t="s">
        <v>4017</v>
      </c>
      <c r="C460" s="290">
        <f t="shared" si="7"/>
        <v>1835.9</v>
      </c>
      <c r="D460" s="290"/>
      <c r="E460" s="291"/>
      <c r="F460" s="291">
        <v>1835.9</v>
      </c>
    </row>
    <row r="461" spans="1:6" s="275" customFormat="1" ht="25.5" customHeight="1">
      <c r="A461" s="239">
        <v>2150899</v>
      </c>
      <c r="B461" s="265" t="s">
        <v>3907</v>
      </c>
      <c r="C461" s="290">
        <f t="shared" si="7"/>
        <v>12095.042395999999</v>
      </c>
      <c r="D461" s="290">
        <v>7419.0423959999989</v>
      </c>
      <c r="E461" s="291">
        <v>0</v>
      </c>
      <c r="F461" s="291">
        <v>4676</v>
      </c>
    </row>
    <row r="462" spans="1:6" s="275" customFormat="1" ht="25.5" customHeight="1">
      <c r="A462" s="239">
        <v>21599</v>
      </c>
      <c r="B462" s="265" t="s">
        <v>3908</v>
      </c>
      <c r="C462" s="290">
        <f t="shared" si="7"/>
        <v>2994</v>
      </c>
      <c r="D462" s="290">
        <v>26</v>
      </c>
      <c r="E462" s="291">
        <v>2720</v>
      </c>
      <c r="F462" s="291">
        <v>248</v>
      </c>
    </row>
    <row r="463" spans="1:6" s="275" customFormat="1" ht="25.5" customHeight="1">
      <c r="A463" s="239">
        <v>2159999</v>
      </c>
      <c r="B463" s="265" t="s">
        <v>3909</v>
      </c>
      <c r="C463" s="290">
        <f t="shared" si="7"/>
        <v>2994</v>
      </c>
      <c r="D463" s="290">
        <v>26</v>
      </c>
      <c r="E463" s="291">
        <v>2720</v>
      </c>
      <c r="F463" s="291">
        <v>248</v>
      </c>
    </row>
    <row r="464" spans="1:6" s="275" customFormat="1" ht="25.5" customHeight="1">
      <c r="A464" s="239">
        <v>216</v>
      </c>
      <c r="B464" s="265" t="s">
        <v>1666</v>
      </c>
      <c r="C464" s="290">
        <f t="shared" si="7"/>
        <v>7022.7212</v>
      </c>
      <c r="D464" s="290">
        <v>6644.4312</v>
      </c>
      <c r="E464" s="291">
        <v>0</v>
      </c>
      <c r="F464" s="291">
        <v>378.29</v>
      </c>
    </row>
    <row r="465" spans="1:6" s="275" customFormat="1" ht="25.5" customHeight="1">
      <c r="A465" s="239">
        <v>21605</v>
      </c>
      <c r="B465" s="265" t="s">
        <v>3910</v>
      </c>
      <c r="C465" s="290">
        <f t="shared" si="7"/>
        <v>1645.4312</v>
      </c>
      <c r="D465" s="290">
        <v>1325.4312</v>
      </c>
      <c r="E465" s="291"/>
      <c r="F465" s="291">
        <v>320</v>
      </c>
    </row>
    <row r="466" spans="1:6" s="275" customFormat="1" ht="25.5" customHeight="1">
      <c r="A466" s="239">
        <v>2160501</v>
      </c>
      <c r="B466" s="265" t="s">
        <v>3630</v>
      </c>
      <c r="C466" s="290">
        <f t="shared" si="7"/>
        <v>254.3912</v>
      </c>
      <c r="D466" s="290">
        <v>254.3912</v>
      </c>
      <c r="E466" s="291"/>
      <c r="F466" s="291">
        <v>0</v>
      </c>
    </row>
    <row r="467" spans="1:6" s="275" customFormat="1" ht="25.5" customHeight="1">
      <c r="A467" s="239">
        <v>2160599</v>
      </c>
      <c r="B467" s="265" t="s">
        <v>3911</v>
      </c>
      <c r="C467" s="290">
        <f t="shared" si="7"/>
        <v>1391.04</v>
      </c>
      <c r="D467" s="290">
        <v>1071.04</v>
      </c>
      <c r="E467" s="291"/>
      <c r="F467" s="291">
        <v>320</v>
      </c>
    </row>
    <row r="468" spans="1:6" s="275" customFormat="1" ht="25.5" customHeight="1">
      <c r="A468" s="239">
        <v>21699</v>
      </c>
      <c r="B468" s="265" t="s">
        <v>3912</v>
      </c>
      <c r="C468" s="290">
        <f t="shared" si="7"/>
        <v>5377.29</v>
      </c>
      <c r="D468" s="290">
        <v>5319</v>
      </c>
      <c r="E468" s="291">
        <v>0</v>
      </c>
      <c r="F468" s="291">
        <v>58.29</v>
      </c>
    </row>
    <row r="469" spans="1:6" s="275" customFormat="1" ht="25.5" customHeight="1">
      <c r="A469" s="239">
        <v>2169999</v>
      </c>
      <c r="B469" s="265" t="s">
        <v>3913</v>
      </c>
      <c r="C469" s="290">
        <f t="shared" si="7"/>
        <v>5377.29</v>
      </c>
      <c r="D469" s="290">
        <v>5319</v>
      </c>
      <c r="E469" s="291">
        <v>0</v>
      </c>
      <c r="F469" s="291">
        <v>58.29</v>
      </c>
    </row>
    <row r="470" spans="1:6" s="275" customFormat="1" ht="25.5" customHeight="1">
      <c r="A470" s="239">
        <v>217</v>
      </c>
      <c r="B470" s="265" t="s">
        <v>3627</v>
      </c>
      <c r="C470" s="290">
        <f t="shared" si="7"/>
        <v>2106</v>
      </c>
      <c r="D470" s="290">
        <v>2106</v>
      </c>
      <c r="E470" s="291"/>
      <c r="F470" s="291">
        <v>0</v>
      </c>
    </row>
    <row r="471" spans="1:6" s="275" customFormat="1" ht="25.5" customHeight="1">
      <c r="A471" s="239">
        <v>21701</v>
      </c>
      <c r="B471" s="265" t="s">
        <v>3914</v>
      </c>
      <c r="C471" s="290">
        <f t="shared" si="7"/>
        <v>6</v>
      </c>
      <c r="D471" s="290">
        <v>6</v>
      </c>
      <c r="E471" s="291"/>
      <c r="F471" s="291">
        <v>0</v>
      </c>
    </row>
    <row r="472" spans="1:6" s="275" customFormat="1" ht="25.5" customHeight="1">
      <c r="A472" s="239">
        <v>2170102</v>
      </c>
      <c r="B472" s="265" t="s">
        <v>3633</v>
      </c>
      <c r="C472" s="290">
        <f t="shared" si="7"/>
        <v>6</v>
      </c>
      <c r="D472" s="290">
        <v>6</v>
      </c>
      <c r="E472" s="291"/>
      <c r="F472" s="291">
        <v>0</v>
      </c>
    </row>
    <row r="473" spans="1:6" s="275" customFormat="1" ht="25.5" customHeight="1">
      <c r="A473" s="239">
        <v>21799</v>
      </c>
      <c r="B473" s="265" t="s">
        <v>3915</v>
      </c>
      <c r="C473" s="290">
        <f t="shared" si="7"/>
        <v>2100</v>
      </c>
      <c r="D473" s="290">
        <v>2100</v>
      </c>
      <c r="E473" s="291"/>
      <c r="F473" s="291">
        <v>0</v>
      </c>
    </row>
    <row r="474" spans="1:6" s="275" customFormat="1" ht="25.5" customHeight="1">
      <c r="A474" s="239">
        <v>2179901</v>
      </c>
      <c r="B474" s="265" t="s">
        <v>3916</v>
      </c>
      <c r="C474" s="290">
        <f t="shared" si="7"/>
        <v>2100</v>
      </c>
      <c r="D474" s="290">
        <v>2100</v>
      </c>
      <c r="E474" s="291"/>
      <c r="F474" s="291">
        <v>0</v>
      </c>
    </row>
    <row r="475" spans="1:6" s="275" customFormat="1" ht="25.5" customHeight="1">
      <c r="A475" s="239">
        <v>219</v>
      </c>
      <c r="B475" s="265" t="s">
        <v>1526</v>
      </c>
      <c r="C475" s="290">
        <f t="shared" si="7"/>
        <v>5077</v>
      </c>
      <c r="D475" s="290">
        <v>3680</v>
      </c>
      <c r="E475" s="291">
        <v>1397</v>
      </c>
      <c r="F475" s="291">
        <v>0</v>
      </c>
    </row>
    <row r="476" spans="1:6" s="275" customFormat="1" ht="25.5" customHeight="1">
      <c r="A476" s="239">
        <v>21902</v>
      </c>
      <c r="B476" s="265" t="s">
        <v>3917</v>
      </c>
      <c r="C476" s="290">
        <f t="shared" si="7"/>
        <v>4317</v>
      </c>
      <c r="D476" s="290">
        <v>2950</v>
      </c>
      <c r="E476" s="291">
        <v>1367</v>
      </c>
      <c r="F476" s="291">
        <v>0</v>
      </c>
    </row>
    <row r="477" spans="1:6" s="275" customFormat="1" ht="25.5" customHeight="1">
      <c r="A477" s="239">
        <v>21999</v>
      </c>
      <c r="B477" s="265" t="s">
        <v>3918</v>
      </c>
      <c r="C477" s="290">
        <f t="shared" si="7"/>
        <v>760</v>
      </c>
      <c r="D477" s="290">
        <v>730</v>
      </c>
      <c r="E477" s="291">
        <v>30</v>
      </c>
      <c r="F477" s="291">
        <v>0</v>
      </c>
    </row>
    <row r="478" spans="1:6" s="275" customFormat="1" ht="25.5" customHeight="1">
      <c r="A478" s="239">
        <v>220</v>
      </c>
      <c r="B478" s="265" t="s">
        <v>1693</v>
      </c>
      <c r="C478" s="290">
        <f t="shared" si="7"/>
        <v>24084.281827999999</v>
      </c>
      <c r="D478" s="290">
        <v>6233.2818280000001</v>
      </c>
      <c r="E478" s="291">
        <v>651</v>
      </c>
      <c r="F478" s="291">
        <v>17200</v>
      </c>
    </row>
    <row r="479" spans="1:6" s="275" customFormat="1" ht="25.5" customHeight="1">
      <c r="A479" s="239">
        <v>22001</v>
      </c>
      <c r="B479" s="265" t="s">
        <v>3919</v>
      </c>
      <c r="C479" s="290">
        <f t="shared" si="7"/>
        <v>20017.030696000002</v>
      </c>
      <c r="D479" s="290">
        <v>2166.0306960000003</v>
      </c>
      <c r="E479" s="291">
        <v>651</v>
      </c>
      <c r="F479" s="291">
        <v>17200</v>
      </c>
    </row>
    <row r="480" spans="1:6" s="275" customFormat="1" ht="25.5" customHeight="1">
      <c r="A480" s="239">
        <v>2200101</v>
      </c>
      <c r="B480" s="265" t="s">
        <v>3630</v>
      </c>
      <c r="C480" s="290">
        <f t="shared" si="7"/>
        <v>1065.0576640000002</v>
      </c>
      <c r="D480" s="290">
        <v>1065.0576640000002</v>
      </c>
      <c r="E480" s="291"/>
      <c r="F480" s="291">
        <v>0</v>
      </c>
    </row>
    <row r="481" spans="1:6" s="275" customFormat="1" ht="25.5" customHeight="1">
      <c r="A481" s="239">
        <v>2200105</v>
      </c>
      <c r="B481" s="265" t="s">
        <v>3920</v>
      </c>
      <c r="C481" s="290">
        <f t="shared" si="7"/>
        <v>588.48931600000003</v>
      </c>
      <c r="D481" s="290">
        <v>588.48931600000003</v>
      </c>
      <c r="E481" s="291"/>
      <c r="F481" s="291">
        <v>0</v>
      </c>
    </row>
    <row r="482" spans="1:6" s="275" customFormat="1" ht="25.5" customHeight="1">
      <c r="A482" s="239">
        <v>2200106</v>
      </c>
      <c r="B482" s="265" t="s">
        <v>4018</v>
      </c>
      <c r="C482" s="290">
        <f t="shared" si="7"/>
        <v>17200</v>
      </c>
      <c r="D482" s="290"/>
      <c r="E482" s="291"/>
      <c r="F482" s="291">
        <v>17200</v>
      </c>
    </row>
    <row r="483" spans="1:6" s="275" customFormat="1" ht="25.5" customHeight="1">
      <c r="A483" s="239">
        <v>2200112</v>
      </c>
      <c r="B483" s="265" t="s">
        <v>3921</v>
      </c>
      <c r="C483" s="290">
        <f t="shared" si="7"/>
        <v>169.41577599999999</v>
      </c>
      <c r="D483" s="290">
        <v>169.41577599999999</v>
      </c>
      <c r="E483" s="291"/>
      <c r="F483" s="291">
        <v>0</v>
      </c>
    </row>
    <row r="484" spans="1:6" s="275" customFormat="1" ht="25.5" customHeight="1">
      <c r="A484" s="239">
        <v>2200199</v>
      </c>
      <c r="B484" s="265" t="s">
        <v>3922</v>
      </c>
      <c r="C484" s="290">
        <f t="shared" si="7"/>
        <v>994.06793999999991</v>
      </c>
      <c r="D484" s="290">
        <v>343.06793999999996</v>
      </c>
      <c r="E484" s="291">
        <v>651</v>
      </c>
      <c r="F484" s="291">
        <v>0</v>
      </c>
    </row>
    <row r="485" spans="1:6" s="275" customFormat="1" ht="25.5" customHeight="1">
      <c r="A485" s="239">
        <v>22004</v>
      </c>
      <c r="B485" s="265" t="s">
        <v>3923</v>
      </c>
      <c r="C485" s="290">
        <f t="shared" si="7"/>
        <v>141.86689999999999</v>
      </c>
      <c r="D485" s="290">
        <v>141.86689999999999</v>
      </c>
      <c r="E485" s="291"/>
      <c r="F485" s="291">
        <v>0</v>
      </c>
    </row>
    <row r="486" spans="1:6" s="275" customFormat="1" ht="25.5" customHeight="1">
      <c r="A486" s="239">
        <v>2200401</v>
      </c>
      <c r="B486" s="265" t="s">
        <v>3630</v>
      </c>
      <c r="C486" s="290">
        <f t="shared" si="7"/>
        <v>110.8669</v>
      </c>
      <c r="D486" s="290">
        <v>110.8669</v>
      </c>
      <c r="E486" s="291"/>
      <c r="F486" s="291">
        <v>0</v>
      </c>
    </row>
    <row r="487" spans="1:6" s="275" customFormat="1" ht="25.5" customHeight="1">
      <c r="A487" s="239">
        <v>2200499</v>
      </c>
      <c r="B487" s="265" t="s">
        <v>3924</v>
      </c>
      <c r="C487" s="290">
        <f t="shared" si="7"/>
        <v>31</v>
      </c>
      <c r="D487" s="290">
        <v>31</v>
      </c>
      <c r="E487" s="291"/>
      <c r="F487" s="291">
        <v>0</v>
      </c>
    </row>
    <row r="488" spans="1:6" s="275" customFormat="1" ht="25.5" customHeight="1">
      <c r="A488" s="239">
        <v>22005</v>
      </c>
      <c r="B488" s="265" t="s">
        <v>3925</v>
      </c>
      <c r="C488" s="290">
        <f t="shared" si="7"/>
        <v>425.38423200000005</v>
      </c>
      <c r="D488" s="290">
        <v>425.38423200000005</v>
      </c>
      <c r="E488" s="291"/>
      <c r="F488" s="291">
        <v>0</v>
      </c>
    </row>
    <row r="489" spans="1:6" s="275" customFormat="1" ht="25.5" customHeight="1">
      <c r="A489" s="239">
        <v>2200509</v>
      </c>
      <c r="B489" s="265" t="s">
        <v>3926</v>
      </c>
      <c r="C489" s="290">
        <f t="shared" si="7"/>
        <v>315.384232</v>
      </c>
      <c r="D489" s="290">
        <v>315.384232</v>
      </c>
      <c r="E489" s="291"/>
      <c r="F489" s="291">
        <v>0</v>
      </c>
    </row>
    <row r="490" spans="1:6" s="275" customFormat="1" ht="25.5" customHeight="1">
      <c r="A490" s="239">
        <v>2200599</v>
      </c>
      <c r="B490" s="265" t="s">
        <v>3927</v>
      </c>
      <c r="C490" s="290">
        <f t="shared" si="7"/>
        <v>110</v>
      </c>
      <c r="D490" s="290">
        <v>110</v>
      </c>
      <c r="E490" s="291"/>
      <c r="F490" s="291">
        <v>0</v>
      </c>
    </row>
    <row r="491" spans="1:6" s="275" customFormat="1" ht="25.5" customHeight="1">
      <c r="A491" s="239">
        <v>22099</v>
      </c>
      <c r="B491" s="265" t="s">
        <v>3928</v>
      </c>
      <c r="C491" s="290">
        <f t="shared" si="7"/>
        <v>3500</v>
      </c>
      <c r="D491" s="290">
        <v>3500</v>
      </c>
      <c r="E491" s="291"/>
      <c r="F491" s="291">
        <v>0</v>
      </c>
    </row>
    <row r="492" spans="1:6" s="275" customFormat="1" ht="25.5" customHeight="1">
      <c r="A492" s="239">
        <v>2209901</v>
      </c>
      <c r="B492" s="265" t="s">
        <v>3929</v>
      </c>
      <c r="C492" s="290">
        <f t="shared" si="7"/>
        <v>3500</v>
      </c>
      <c r="D492" s="290">
        <v>3500</v>
      </c>
      <c r="E492" s="291"/>
      <c r="F492" s="291">
        <v>0</v>
      </c>
    </row>
    <row r="493" spans="1:6" s="275" customFormat="1" ht="25.5" customHeight="1">
      <c r="A493" s="239">
        <v>221</v>
      </c>
      <c r="B493" s="265" t="s">
        <v>1541</v>
      </c>
      <c r="C493" s="290">
        <f t="shared" si="7"/>
        <v>31466.356204000003</v>
      </c>
      <c r="D493" s="290">
        <v>29047.286204000004</v>
      </c>
      <c r="E493" s="291">
        <v>175</v>
      </c>
      <c r="F493" s="291">
        <v>2244.0700000000002</v>
      </c>
    </row>
    <row r="494" spans="1:6" s="275" customFormat="1" ht="25.5" customHeight="1">
      <c r="A494" s="239">
        <v>22101</v>
      </c>
      <c r="B494" s="265" t="s">
        <v>4097</v>
      </c>
      <c r="C494" s="290">
        <f t="shared" si="7"/>
        <v>2.72</v>
      </c>
      <c r="D494" s="290"/>
      <c r="E494" s="291"/>
      <c r="F494" s="291">
        <v>2.72</v>
      </c>
    </row>
    <row r="495" spans="1:6" s="275" customFormat="1" ht="25.5" customHeight="1">
      <c r="A495" s="239">
        <v>2210199</v>
      </c>
      <c r="B495" s="265" t="s">
        <v>4019</v>
      </c>
      <c r="C495" s="290">
        <f t="shared" si="7"/>
        <v>2.72</v>
      </c>
      <c r="D495" s="290"/>
      <c r="E495" s="291"/>
      <c r="F495" s="291">
        <v>2.72</v>
      </c>
    </row>
    <row r="496" spans="1:6" s="275" customFormat="1" ht="25.5" customHeight="1">
      <c r="A496" s="239">
        <v>22102</v>
      </c>
      <c r="B496" s="265" t="s">
        <v>3930</v>
      </c>
      <c r="C496" s="290">
        <f t="shared" si="7"/>
        <v>30762.094036000002</v>
      </c>
      <c r="D496" s="290">
        <v>28345.744036</v>
      </c>
      <c r="E496" s="291">
        <v>175</v>
      </c>
      <c r="F496" s="291">
        <v>2241.3500000000004</v>
      </c>
    </row>
    <row r="497" spans="1:6" s="275" customFormat="1" ht="25.5" customHeight="1">
      <c r="A497" s="239">
        <v>2210201</v>
      </c>
      <c r="B497" s="265" t="s">
        <v>3931</v>
      </c>
      <c r="C497" s="290">
        <f t="shared" si="7"/>
        <v>16659.428224000003</v>
      </c>
      <c r="D497" s="290">
        <v>14839.118224000002</v>
      </c>
      <c r="E497" s="291">
        <v>175</v>
      </c>
      <c r="F497" s="291">
        <v>1645.31</v>
      </c>
    </row>
    <row r="498" spans="1:6" s="275" customFormat="1" ht="25.5" customHeight="1">
      <c r="A498" s="239">
        <v>2210202</v>
      </c>
      <c r="B498" s="265" t="s">
        <v>3932</v>
      </c>
      <c r="C498" s="290">
        <f t="shared" si="7"/>
        <v>5706.0086119999996</v>
      </c>
      <c r="D498" s="290">
        <v>5286.8686119999993</v>
      </c>
      <c r="E498" s="291">
        <v>0</v>
      </c>
      <c r="F498" s="291">
        <v>419.14</v>
      </c>
    </row>
    <row r="499" spans="1:6" s="275" customFormat="1" ht="25.5" customHeight="1">
      <c r="A499" s="239">
        <v>2210203</v>
      </c>
      <c r="B499" s="265" t="s">
        <v>3933</v>
      </c>
      <c r="C499" s="290">
        <f t="shared" si="7"/>
        <v>8396.6571999999996</v>
      </c>
      <c r="D499" s="290">
        <v>8219.7572</v>
      </c>
      <c r="E499" s="291">
        <v>0</v>
      </c>
      <c r="F499" s="291">
        <v>176.9</v>
      </c>
    </row>
    <row r="500" spans="1:6" s="275" customFormat="1" ht="25.5" customHeight="1">
      <c r="A500" s="239">
        <v>22103</v>
      </c>
      <c r="B500" s="265" t="s">
        <v>3934</v>
      </c>
      <c r="C500" s="290">
        <f t="shared" si="7"/>
        <v>701.54216799999995</v>
      </c>
      <c r="D500" s="290">
        <v>701.54216799999995</v>
      </c>
      <c r="E500" s="291"/>
      <c r="F500" s="291">
        <v>0</v>
      </c>
    </row>
    <row r="501" spans="1:6" s="275" customFormat="1" ht="25.5" customHeight="1">
      <c r="A501" s="239">
        <v>2210399</v>
      </c>
      <c r="B501" s="265" t="s">
        <v>3935</v>
      </c>
      <c r="C501" s="290">
        <f t="shared" si="7"/>
        <v>701.54216799999995</v>
      </c>
      <c r="D501" s="290">
        <v>701.54216799999995</v>
      </c>
      <c r="E501" s="291"/>
      <c r="F501" s="291">
        <v>0</v>
      </c>
    </row>
    <row r="502" spans="1:6" s="275" customFormat="1" ht="25.5" customHeight="1">
      <c r="A502" s="239">
        <v>222</v>
      </c>
      <c r="B502" s="265" t="s">
        <v>3628</v>
      </c>
      <c r="C502" s="290">
        <f t="shared" si="7"/>
        <v>1172.265224</v>
      </c>
      <c r="D502" s="290">
        <v>1172.265224</v>
      </c>
      <c r="E502" s="291"/>
      <c r="F502" s="291">
        <v>0</v>
      </c>
    </row>
    <row r="503" spans="1:6" s="275" customFormat="1" ht="25.5" customHeight="1">
      <c r="A503" s="239">
        <v>22201</v>
      </c>
      <c r="B503" s="265" t="s">
        <v>3936</v>
      </c>
      <c r="C503" s="290">
        <f t="shared" si="7"/>
        <v>447.26522400000005</v>
      </c>
      <c r="D503" s="290">
        <v>447.26522400000005</v>
      </c>
      <c r="E503" s="291"/>
      <c r="F503" s="291">
        <v>0</v>
      </c>
    </row>
    <row r="504" spans="1:6" s="275" customFormat="1" ht="25.5" customHeight="1">
      <c r="A504" s="239">
        <v>2220101</v>
      </c>
      <c r="B504" s="265" t="s">
        <v>3630</v>
      </c>
      <c r="C504" s="290">
        <f t="shared" si="7"/>
        <v>332.26522400000005</v>
      </c>
      <c r="D504" s="290">
        <v>332.26522400000005</v>
      </c>
      <c r="E504" s="291"/>
      <c r="F504" s="291">
        <v>0</v>
      </c>
    </row>
    <row r="505" spans="1:6" s="275" customFormat="1" ht="25.5" customHeight="1">
      <c r="A505" s="239">
        <v>2220105</v>
      </c>
      <c r="B505" s="265" t="s">
        <v>3937</v>
      </c>
      <c r="C505" s="290">
        <f t="shared" si="7"/>
        <v>45</v>
      </c>
      <c r="D505" s="290">
        <v>45</v>
      </c>
      <c r="E505" s="291"/>
      <c r="F505" s="291">
        <v>0</v>
      </c>
    </row>
    <row r="506" spans="1:6" s="275" customFormat="1" ht="25.5" customHeight="1">
      <c r="A506" s="239">
        <v>2220112</v>
      </c>
      <c r="B506" s="265" t="s">
        <v>3938</v>
      </c>
      <c r="C506" s="290">
        <f t="shared" si="7"/>
        <v>70</v>
      </c>
      <c r="D506" s="290">
        <v>70</v>
      </c>
      <c r="E506" s="291"/>
      <c r="F506" s="291">
        <v>0</v>
      </c>
    </row>
    <row r="507" spans="1:6" s="275" customFormat="1" ht="25.5" customHeight="1">
      <c r="A507" s="239">
        <v>22204</v>
      </c>
      <c r="B507" s="265" t="s">
        <v>3939</v>
      </c>
      <c r="C507" s="290">
        <f t="shared" si="7"/>
        <v>225</v>
      </c>
      <c r="D507" s="290">
        <v>225</v>
      </c>
      <c r="E507" s="291"/>
      <c r="F507" s="291">
        <v>0</v>
      </c>
    </row>
    <row r="508" spans="1:6" s="275" customFormat="1" ht="25.5" customHeight="1">
      <c r="A508" s="239">
        <v>2220401</v>
      </c>
      <c r="B508" s="265" t="s">
        <v>3940</v>
      </c>
      <c r="C508" s="290">
        <f t="shared" si="7"/>
        <v>225</v>
      </c>
      <c r="D508" s="290">
        <v>225</v>
      </c>
      <c r="E508" s="291"/>
      <c r="F508" s="291">
        <v>0</v>
      </c>
    </row>
    <row r="509" spans="1:6" s="275" customFormat="1" ht="25.5" customHeight="1">
      <c r="A509" s="239">
        <v>22205</v>
      </c>
      <c r="B509" s="265" t="s">
        <v>3941</v>
      </c>
      <c r="C509" s="290">
        <f t="shared" si="7"/>
        <v>500</v>
      </c>
      <c r="D509" s="290">
        <v>500</v>
      </c>
      <c r="E509" s="291"/>
      <c r="F509" s="291">
        <v>0</v>
      </c>
    </row>
    <row r="510" spans="1:6" s="275" customFormat="1" ht="25.5" customHeight="1">
      <c r="A510" s="239">
        <v>2220599</v>
      </c>
      <c r="B510" s="265" t="s">
        <v>3942</v>
      </c>
      <c r="C510" s="290">
        <f t="shared" si="7"/>
        <v>500</v>
      </c>
      <c r="D510" s="290">
        <v>500</v>
      </c>
      <c r="E510" s="291"/>
      <c r="F510" s="291">
        <v>0</v>
      </c>
    </row>
    <row r="511" spans="1:6" s="275" customFormat="1" ht="25.5" customHeight="1">
      <c r="A511" s="239">
        <v>227</v>
      </c>
      <c r="B511" s="265" t="s">
        <v>1557</v>
      </c>
      <c r="C511" s="290">
        <f t="shared" si="7"/>
        <v>10400</v>
      </c>
      <c r="D511" s="290">
        <v>5000</v>
      </c>
      <c r="E511" s="291">
        <v>5100</v>
      </c>
      <c r="F511" s="291">
        <v>300</v>
      </c>
    </row>
    <row r="512" spans="1:6" s="275" customFormat="1" ht="25.5" customHeight="1">
      <c r="A512" s="239">
        <v>229</v>
      </c>
      <c r="B512" s="265" t="s">
        <v>1527</v>
      </c>
      <c r="C512" s="290">
        <f t="shared" si="7"/>
        <v>8427.038364</v>
      </c>
      <c r="D512" s="290">
        <v>7624.038364</v>
      </c>
      <c r="E512" s="291">
        <v>3</v>
      </c>
      <c r="F512" s="291">
        <v>800</v>
      </c>
    </row>
    <row r="513" spans="1:6" s="275" customFormat="1" ht="25.5" customHeight="1">
      <c r="A513" s="239">
        <v>22999</v>
      </c>
      <c r="B513" s="265" t="s">
        <v>3918</v>
      </c>
      <c r="C513" s="290">
        <f t="shared" si="7"/>
        <v>8427.038364</v>
      </c>
      <c r="D513" s="290">
        <v>7624.038364</v>
      </c>
      <c r="E513" s="291">
        <v>3</v>
      </c>
      <c r="F513" s="291">
        <v>800</v>
      </c>
    </row>
    <row r="514" spans="1:6" s="275" customFormat="1" ht="25.5" customHeight="1">
      <c r="A514" s="239">
        <v>2299901</v>
      </c>
      <c r="B514" s="265" t="s">
        <v>3943</v>
      </c>
      <c r="C514" s="290">
        <f t="shared" si="7"/>
        <v>8427.038364</v>
      </c>
      <c r="D514" s="290">
        <v>7624.038364</v>
      </c>
      <c r="E514" s="291">
        <v>3</v>
      </c>
      <c r="F514" s="291">
        <v>800</v>
      </c>
    </row>
    <row r="515" spans="1:6" s="275" customFormat="1" ht="25.5" customHeight="1">
      <c r="A515" s="239">
        <v>231</v>
      </c>
      <c r="B515" s="265" t="s">
        <v>1558</v>
      </c>
      <c r="C515" s="290">
        <f t="shared" si="7"/>
        <v>8000</v>
      </c>
      <c r="D515" s="290">
        <v>8000</v>
      </c>
      <c r="E515" s="291"/>
      <c r="F515" s="291">
        <v>0</v>
      </c>
    </row>
    <row r="516" spans="1:6" s="275" customFormat="1" ht="25.5" customHeight="1">
      <c r="A516" s="239">
        <v>23103</v>
      </c>
      <c r="B516" s="265" t="s">
        <v>4028</v>
      </c>
      <c r="C516" s="290">
        <f t="shared" ref="C516:C522" si="8">D516+E516+F516</f>
        <v>8000</v>
      </c>
      <c r="D516" s="290">
        <v>8000</v>
      </c>
      <c r="E516" s="291"/>
      <c r="F516" s="291">
        <v>0</v>
      </c>
    </row>
    <row r="517" spans="1:6" s="275" customFormat="1" ht="25.5" customHeight="1">
      <c r="A517" s="239">
        <v>2310301</v>
      </c>
      <c r="B517" s="265" t="s">
        <v>3944</v>
      </c>
      <c r="C517" s="290">
        <f t="shared" si="8"/>
        <v>8000</v>
      </c>
      <c r="D517" s="290">
        <v>8000</v>
      </c>
      <c r="E517" s="291"/>
      <c r="F517" s="291">
        <v>0</v>
      </c>
    </row>
    <row r="518" spans="1:6" s="275" customFormat="1" ht="25.5" customHeight="1">
      <c r="A518" s="239">
        <v>232</v>
      </c>
      <c r="B518" s="265" t="s">
        <v>1561</v>
      </c>
      <c r="C518" s="290">
        <f t="shared" si="8"/>
        <v>12650</v>
      </c>
      <c r="D518" s="290">
        <v>6050</v>
      </c>
      <c r="E518" s="291">
        <v>6600</v>
      </c>
      <c r="F518" s="291">
        <v>0</v>
      </c>
    </row>
    <row r="519" spans="1:6" s="275" customFormat="1" ht="25.5" customHeight="1">
      <c r="A519" s="239">
        <v>23203</v>
      </c>
      <c r="B519" s="265" t="s">
        <v>4027</v>
      </c>
      <c r="C519" s="290">
        <f t="shared" si="8"/>
        <v>12650</v>
      </c>
      <c r="D519" s="290">
        <v>6050</v>
      </c>
      <c r="E519" s="291">
        <v>6600</v>
      </c>
      <c r="F519" s="291">
        <v>0</v>
      </c>
    </row>
    <row r="520" spans="1:6" s="275" customFormat="1" ht="25.5" customHeight="1">
      <c r="A520" s="239">
        <v>2320301</v>
      </c>
      <c r="B520" s="265" t="s">
        <v>3945</v>
      </c>
      <c r="C520" s="290">
        <f t="shared" si="8"/>
        <v>12650</v>
      </c>
      <c r="D520" s="290">
        <v>6050</v>
      </c>
      <c r="E520" s="291">
        <v>6600</v>
      </c>
      <c r="F520" s="291">
        <v>0</v>
      </c>
    </row>
    <row r="521" spans="1:6" s="275" customFormat="1" ht="25.5" customHeight="1">
      <c r="A521" s="239">
        <v>233</v>
      </c>
      <c r="B521" s="265" t="s">
        <v>1566</v>
      </c>
      <c r="C521" s="290">
        <f t="shared" si="8"/>
        <v>380</v>
      </c>
      <c r="D521" s="290">
        <v>80</v>
      </c>
      <c r="E521" s="291">
        <v>300</v>
      </c>
      <c r="F521" s="291">
        <v>0</v>
      </c>
    </row>
    <row r="522" spans="1:6" s="275" customFormat="1" ht="25.5" customHeight="1">
      <c r="A522" s="239">
        <v>23303</v>
      </c>
      <c r="B522" s="265" t="s">
        <v>3946</v>
      </c>
      <c r="C522" s="290">
        <f t="shared" si="8"/>
        <v>380</v>
      </c>
      <c r="D522" s="290">
        <v>80</v>
      </c>
      <c r="E522" s="291">
        <v>300</v>
      </c>
      <c r="F522" s="291">
        <v>0</v>
      </c>
    </row>
  </sheetData>
  <autoFilter ref="A5:H522"/>
  <mergeCells count="1">
    <mergeCell ref="A2:F2"/>
  </mergeCells>
  <phoneticPr fontId="92" type="noConversion"/>
  <printOptions horizontalCentered="1"/>
  <pageMargins left="0.39370078740157483" right="0.39370078740157483" top="0.74803149606299213" bottom="0.74803149606299213" header="0.31496062992125984" footer="0.31496062992125984"/>
  <pageSetup paperSize="9" orientation="portrait" verticalDpi="0" r:id="rId1"/>
</worksheet>
</file>

<file path=xl/worksheets/sheet4.xml><?xml version="1.0" encoding="utf-8"?>
<worksheet xmlns="http://schemas.openxmlformats.org/spreadsheetml/2006/main" xmlns:r="http://schemas.openxmlformats.org/officeDocument/2006/relationships">
  <dimension ref="A1:C522"/>
  <sheetViews>
    <sheetView showZeros="0" workbookViewId="0">
      <selection activeCell="B9" sqref="B9"/>
    </sheetView>
  </sheetViews>
  <sheetFormatPr defaultRowHeight="15"/>
  <cols>
    <col min="1" max="1" width="17.25" style="240" customWidth="1"/>
    <col min="2" max="2" width="42.75" style="254" customWidth="1"/>
    <col min="3" max="3" width="29.875" style="248" customWidth="1"/>
    <col min="4" max="16384" width="9" style="241"/>
  </cols>
  <sheetData>
    <row r="1" spans="1:3" ht="15.75">
      <c r="A1" s="185"/>
      <c r="B1" s="177"/>
      <c r="C1" s="180"/>
    </row>
    <row r="2" spans="1:3" ht="32.25" customHeight="1">
      <c r="A2" s="416" t="s">
        <v>4265</v>
      </c>
      <c r="B2" s="416"/>
      <c r="C2" s="416"/>
    </row>
    <row r="3" spans="1:3" ht="13.5">
      <c r="A3" s="178"/>
      <c r="B3" s="179"/>
      <c r="C3" s="183" t="s">
        <v>4031</v>
      </c>
    </row>
    <row r="4" spans="1:3" s="289" customFormat="1" ht="27.75" customHeight="1">
      <c r="A4" s="285" t="s">
        <v>3587</v>
      </c>
      <c r="B4" s="286" t="s">
        <v>3177</v>
      </c>
      <c r="C4" s="287" t="s">
        <v>4025</v>
      </c>
    </row>
    <row r="5" spans="1:3" s="284" customFormat="1" ht="29.25" customHeight="1">
      <c r="A5" s="234"/>
      <c r="B5" s="281" t="s">
        <v>3625</v>
      </c>
      <c r="C5" s="282">
        <v>500000.00000200007</v>
      </c>
    </row>
    <row r="6" spans="1:3" s="275" customFormat="1" ht="25.5" customHeight="1">
      <c r="A6" s="239">
        <v>201</v>
      </c>
      <c r="B6" s="265" t="s">
        <v>1580</v>
      </c>
      <c r="C6" s="290">
        <v>44124.085035000004</v>
      </c>
    </row>
    <row r="7" spans="1:3" s="275" customFormat="1" ht="25.5" customHeight="1">
      <c r="A7" s="239">
        <v>20101</v>
      </c>
      <c r="B7" s="265" t="s">
        <v>3629</v>
      </c>
      <c r="C7" s="290">
        <v>1203.5702000000001</v>
      </c>
    </row>
    <row r="8" spans="1:3" s="275" customFormat="1" ht="25.5" customHeight="1">
      <c r="A8" s="239">
        <v>2010101</v>
      </c>
      <c r="B8" s="265" t="s">
        <v>3960</v>
      </c>
      <c r="C8" s="290">
        <v>419.53019999999998</v>
      </c>
    </row>
    <row r="9" spans="1:3" s="275" customFormat="1" ht="25.5" customHeight="1">
      <c r="A9" s="239">
        <v>2010102</v>
      </c>
      <c r="B9" s="265" t="s">
        <v>3947</v>
      </c>
      <c r="C9" s="290">
        <v>689.04</v>
      </c>
    </row>
    <row r="10" spans="1:3" s="275" customFormat="1" ht="25.5" customHeight="1">
      <c r="A10" s="239">
        <v>2010104</v>
      </c>
      <c r="B10" s="265" t="s">
        <v>3631</v>
      </c>
      <c r="C10" s="290">
        <v>95</v>
      </c>
    </row>
    <row r="11" spans="1:3" s="275" customFormat="1" ht="25.5" customHeight="1">
      <c r="A11" s="239">
        <v>2010108</v>
      </c>
      <c r="B11" s="265" t="s">
        <v>3948</v>
      </c>
      <c r="C11" s="290"/>
    </row>
    <row r="12" spans="1:3" s="275" customFormat="1" ht="25.5" customHeight="1">
      <c r="A12" s="239">
        <v>2010199</v>
      </c>
      <c r="B12" s="265" t="s">
        <v>3949</v>
      </c>
      <c r="C12" s="290"/>
    </row>
    <row r="13" spans="1:3" s="275" customFormat="1" ht="25.5" customHeight="1">
      <c r="A13" s="239">
        <v>20102</v>
      </c>
      <c r="B13" s="265" t="s">
        <v>3632</v>
      </c>
      <c r="C13" s="290">
        <v>801.22721200000001</v>
      </c>
    </row>
    <row r="14" spans="1:3" s="275" customFormat="1" ht="25.5" customHeight="1">
      <c r="A14" s="239">
        <v>2010201</v>
      </c>
      <c r="B14" s="265" t="s">
        <v>3630</v>
      </c>
      <c r="C14" s="290">
        <v>379.22721200000001</v>
      </c>
    </row>
    <row r="15" spans="1:3" s="275" customFormat="1" ht="25.5" customHeight="1">
      <c r="A15" s="239">
        <v>2010202</v>
      </c>
      <c r="B15" s="265" t="s">
        <v>3633</v>
      </c>
      <c r="C15" s="290">
        <v>422</v>
      </c>
    </row>
    <row r="16" spans="1:3" s="275" customFormat="1" ht="25.5" customHeight="1">
      <c r="A16" s="239">
        <v>2010205</v>
      </c>
      <c r="B16" s="265" t="s">
        <v>3950</v>
      </c>
      <c r="C16" s="290"/>
    </row>
    <row r="17" spans="1:3" s="275" customFormat="1" ht="25.5" customHeight="1">
      <c r="A17" s="239">
        <v>2010299</v>
      </c>
      <c r="B17" s="265" t="s">
        <v>3951</v>
      </c>
      <c r="C17" s="290"/>
    </row>
    <row r="18" spans="1:3" s="275" customFormat="1" ht="25.5" customHeight="1">
      <c r="A18" s="239">
        <v>20103</v>
      </c>
      <c r="B18" s="265" t="s">
        <v>3634</v>
      </c>
      <c r="C18" s="290">
        <v>6796.6019719999995</v>
      </c>
    </row>
    <row r="19" spans="1:3" s="275" customFormat="1" ht="25.5" customHeight="1">
      <c r="A19" s="239">
        <v>2010301</v>
      </c>
      <c r="B19" s="265" t="s">
        <v>3630</v>
      </c>
      <c r="C19" s="290">
        <v>1405.4319720000001</v>
      </c>
    </row>
    <row r="20" spans="1:3" s="275" customFormat="1" ht="25.5" customHeight="1">
      <c r="A20" s="239">
        <v>2010302</v>
      </c>
      <c r="B20" s="265" t="s">
        <v>3633</v>
      </c>
      <c r="C20" s="290">
        <v>5358.17</v>
      </c>
    </row>
    <row r="21" spans="1:3" s="275" customFormat="1" ht="25.5" customHeight="1">
      <c r="A21" s="239">
        <v>2010303</v>
      </c>
      <c r="B21" s="265" t="s">
        <v>3952</v>
      </c>
      <c r="C21" s="290"/>
    </row>
    <row r="22" spans="1:3" s="275" customFormat="1" ht="25.5" customHeight="1">
      <c r="A22" s="239">
        <v>2010308</v>
      </c>
      <c r="B22" s="265" t="s">
        <v>3953</v>
      </c>
      <c r="C22" s="290"/>
    </row>
    <row r="23" spans="1:3" s="275" customFormat="1" ht="25.5" customHeight="1">
      <c r="A23" s="239">
        <v>2010350</v>
      </c>
      <c r="B23" s="265" t="s">
        <v>3954</v>
      </c>
      <c r="C23" s="290"/>
    </row>
    <row r="24" spans="1:3" s="275" customFormat="1" ht="25.5" customHeight="1">
      <c r="A24" s="239">
        <v>2010399</v>
      </c>
      <c r="B24" s="265" t="s">
        <v>3955</v>
      </c>
      <c r="C24" s="290">
        <v>33</v>
      </c>
    </row>
    <row r="25" spans="1:3" s="275" customFormat="1" ht="25.5" customHeight="1">
      <c r="A25" s="239">
        <v>20104</v>
      </c>
      <c r="B25" s="265" t="s">
        <v>3635</v>
      </c>
      <c r="C25" s="290">
        <v>2528.7697920000001</v>
      </c>
    </row>
    <row r="26" spans="1:3" s="275" customFormat="1" ht="25.5" customHeight="1">
      <c r="A26" s="239">
        <v>2010401</v>
      </c>
      <c r="B26" s="265" t="s">
        <v>3630</v>
      </c>
      <c r="C26" s="290">
        <v>472.14947999999998</v>
      </c>
    </row>
    <row r="27" spans="1:3" s="275" customFormat="1" ht="25.5" customHeight="1">
      <c r="A27" s="239">
        <v>2010408</v>
      </c>
      <c r="B27" s="265" t="s">
        <v>3636</v>
      </c>
      <c r="C27" s="290">
        <v>601.06249600000001</v>
      </c>
    </row>
    <row r="28" spans="1:3" s="275" customFormat="1" ht="25.5" customHeight="1">
      <c r="A28" s="239">
        <v>2010450</v>
      </c>
      <c r="B28" s="265" t="s">
        <v>3637</v>
      </c>
      <c r="C28" s="290">
        <v>170.557816</v>
      </c>
    </row>
    <row r="29" spans="1:3" s="275" customFormat="1" ht="25.5" customHeight="1">
      <c r="A29" s="239">
        <v>2010499</v>
      </c>
      <c r="B29" s="265" t="s">
        <v>3638</v>
      </c>
      <c r="C29" s="290">
        <v>1285</v>
      </c>
    </row>
    <row r="30" spans="1:3" s="275" customFormat="1" ht="25.5" customHeight="1">
      <c r="A30" s="239">
        <v>20105</v>
      </c>
      <c r="B30" s="265" t="s">
        <v>3639</v>
      </c>
      <c r="C30" s="290">
        <v>3363.401664</v>
      </c>
    </row>
    <row r="31" spans="1:3" s="275" customFormat="1" ht="25.5" customHeight="1">
      <c r="A31" s="239">
        <v>2010501</v>
      </c>
      <c r="B31" s="265" t="s">
        <v>3630</v>
      </c>
      <c r="C31" s="290">
        <v>352.82158399999997</v>
      </c>
    </row>
    <row r="32" spans="1:3" s="275" customFormat="1" ht="25.5" customHeight="1">
      <c r="A32" s="239">
        <v>2010502</v>
      </c>
      <c r="B32" s="265" t="s">
        <v>3633</v>
      </c>
      <c r="C32" s="290">
        <v>200.27</v>
      </c>
    </row>
    <row r="33" spans="1:3" s="275" customFormat="1" ht="25.5" customHeight="1">
      <c r="A33" s="239">
        <v>2010504</v>
      </c>
      <c r="B33" s="265" t="s">
        <v>3640</v>
      </c>
      <c r="C33" s="290">
        <v>2725.3100800000002</v>
      </c>
    </row>
    <row r="34" spans="1:3" s="275" customFormat="1" ht="25.5" customHeight="1">
      <c r="A34" s="239">
        <v>2010505</v>
      </c>
      <c r="B34" s="265" t="s">
        <v>3956</v>
      </c>
      <c r="C34" s="290"/>
    </row>
    <row r="35" spans="1:3" s="275" customFormat="1" ht="25.5" customHeight="1">
      <c r="A35" s="239">
        <v>2010507</v>
      </c>
      <c r="B35" s="265" t="s">
        <v>3641</v>
      </c>
      <c r="C35" s="290">
        <v>85</v>
      </c>
    </row>
    <row r="36" spans="1:3" s="275" customFormat="1" ht="25.5" customHeight="1">
      <c r="A36" s="239">
        <v>2010508</v>
      </c>
      <c r="B36" s="265" t="s">
        <v>3957</v>
      </c>
      <c r="C36" s="290"/>
    </row>
    <row r="37" spans="1:3" s="275" customFormat="1" ht="25.5" customHeight="1">
      <c r="A37" s="239">
        <v>2010599</v>
      </c>
      <c r="B37" s="265" t="s">
        <v>3958</v>
      </c>
      <c r="C37" s="290"/>
    </row>
    <row r="38" spans="1:3" s="275" customFormat="1" ht="25.5" customHeight="1">
      <c r="A38" s="239">
        <v>20106</v>
      </c>
      <c r="B38" s="265" t="s">
        <v>3642</v>
      </c>
      <c r="C38" s="290">
        <v>2157.924391</v>
      </c>
    </row>
    <row r="39" spans="1:3" s="275" customFormat="1" ht="25.5" customHeight="1">
      <c r="A39" s="239">
        <v>2010601</v>
      </c>
      <c r="B39" s="265" t="s">
        <v>3630</v>
      </c>
      <c r="C39" s="290">
        <v>1335.163147</v>
      </c>
    </row>
    <row r="40" spans="1:3" s="275" customFormat="1" ht="25.5" customHeight="1">
      <c r="A40" s="239">
        <v>2010602</v>
      </c>
      <c r="B40" s="265" t="s">
        <v>3633</v>
      </c>
      <c r="C40" s="290">
        <v>275</v>
      </c>
    </row>
    <row r="41" spans="1:3" s="275" customFormat="1" ht="25.5" customHeight="1">
      <c r="A41" s="239">
        <v>2010607</v>
      </c>
      <c r="B41" s="265" t="s">
        <v>3643</v>
      </c>
      <c r="C41" s="290">
        <v>320.5</v>
      </c>
    </row>
    <row r="42" spans="1:3" s="275" customFormat="1" ht="25.5" customHeight="1">
      <c r="A42" s="239">
        <v>2010650</v>
      </c>
      <c r="B42" s="265" t="s">
        <v>3637</v>
      </c>
      <c r="C42" s="290">
        <v>147.261244</v>
      </c>
    </row>
    <row r="43" spans="1:3" s="275" customFormat="1" ht="25.5" customHeight="1">
      <c r="A43" s="239">
        <v>2010699</v>
      </c>
      <c r="B43" s="265" t="s">
        <v>3644</v>
      </c>
      <c r="C43" s="290">
        <v>80</v>
      </c>
    </row>
    <row r="44" spans="1:3" s="275" customFormat="1" ht="25.5" customHeight="1">
      <c r="A44" s="239">
        <v>20107</v>
      </c>
      <c r="B44" s="265" t="s">
        <v>3645</v>
      </c>
      <c r="C44" s="290">
        <v>7566.78</v>
      </c>
    </row>
    <row r="45" spans="1:3" s="275" customFormat="1" ht="25.5" customHeight="1">
      <c r="A45" s="239">
        <v>2010701</v>
      </c>
      <c r="B45" s="265" t="s">
        <v>3960</v>
      </c>
      <c r="C45" s="290"/>
    </row>
    <row r="46" spans="1:3" s="275" customFormat="1" ht="25.5" customHeight="1">
      <c r="A46" s="239">
        <v>2010702</v>
      </c>
      <c r="B46" s="265" t="s">
        <v>3633</v>
      </c>
      <c r="C46" s="290">
        <v>5720.78</v>
      </c>
    </row>
    <row r="47" spans="1:3" s="275" customFormat="1" ht="25.5" customHeight="1">
      <c r="A47" s="239">
        <v>2010706</v>
      </c>
      <c r="B47" s="265" t="s">
        <v>3646</v>
      </c>
      <c r="C47" s="290">
        <v>846</v>
      </c>
    </row>
    <row r="48" spans="1:3" s="275" customFormat="1" ht="25.5" customHeight="1">
      <c r="A48" s="239">
        <v>2010708</v>
      </c>
      <c r="B48" s="265" t="s">
        <v>3959</v>
      </c>
      <c r="C48" s="290"/>
    </row>
    <row r="49" spans="1:3" s="275" customFormat="1" ht="25.5" customHeight="1">
      <c r="A49" s="239">
        <v>2010750</v>
      </c>
      <c r="B49" s="265" t="s">
        <v>3954</v>
      </c>
      <c r="C49" s="290"/>
    </row>
    <row r="50" spans="1:3" s="275" customFormat="1" ht="25.5" customHeight="1">
      <c r="A50" s="239">
        <v>2010799</v>
      </c>
      <c r="B50" s="265" t="s">
        <v>3647</v>
      </c>
      <c r="C50" s="290">
        <v>1000</v>
      </c>
    </row>
    <row r="51" spans="1:3" s="275" customFormat="1" ht="25.5" customHeight="1">
      <c r="A51" s="239">
        <v>20108</v>
      </c>
      <c r="B51" s="265" t="s">
        <v>3648</v>
      </c>
      <c r="C51" s="290">
        <v>539.92804799999999</v>
      </c>
    </row>
    <row r="52" spans="1:3" s="275" customFormat="1" ht="25.5" customHeight="1">
      <c r="A52" s="239">
        <v>2010801</v>
      </c>
      <c r="B52" s="265" t="s">
        <v>3630</v>
      </c>
      <c r="C52" s="290">
        <v>439.92804800000005</v>
      </c>
    </row>
    <row r="53" spans="1:3" s="275" customFormat="1" ht="25.5" customHeight="1">
      <c r="A53" s="239">
        <v>2010804</v>
      </c>
      <c r="B53" s="265" t="s">
        <v>3649</v>
      </c>
      <c r="C53" s="290">
        <v>90</v>
      </c>
    </row>
    <row r="54" spans="1:3" s="275" customFormat="1" ht="25.5" customHeight="1">
      <c r="A54" s="239">
        <v>2010806</v>
      </c>
      <c r="B54" s="265" t="s">
        <v>3643</v>
      </c>
      <c r="C54" s="290">
        <v>10</v>
      </c>
    </row>
    <row r="55" spans="1:3" s="275" customFormat="1" ht="25.5" customHeight="1">
      <c r="A55" s="239">
        <v>2010899</v>
      </c>
      <c r="B55" s="265" t="s">
        <v>3961</v>
      </c>
      <c r="C55" s="290"/>
    </row>
    <row r="56" spans="1:3" s="275" customFormat="1" ht="25.5" customHeight="1">
      <c r="A56" s="239">
        <v>20110</v>
      </c>
      <c r="B56" s="265" t="s">
        <v>3650</v>
      </c>
      <c r="C56" s="290">
        <v>1600.799536</v>
      </c>
    </row>
    <row r="57" spans="1:3" s="275" customFormat="1" ht="25.5" customHeight="1">
      <c r="A57" s="239">
        <v>2011001</v>
      </c>
      <c r="B57" s="265" t="s">
        <v>3630</v>
      </c>
      <c r="C57" s="290">
        <v>837.12411599999996</v>
      </c>
    </row>
    <row r="58" spans="1:3" s="275" customFormat="1" ht="25.5" customHeight="1">
      <c r="A58" s="239">
        <v>2011002</v>
      </c>
      <c r="B58" s="265" t="s">
        <v>3633</v>
      </c>
      <c r="C58" s="290">
        <v>107.69</v>
      </c>
    </row>
    <row r="59" spans="1:3" s="275" customFormat="1" ht="25.5" customHeight="1">
      <c r="A59" s="239">
        <v>2011008</v>
      </c>
      <c r="B59" s="265" t="s">
        <v>3962</v>
      </c>
      <c r="C59" s="290"/>
    </row>
    <row r="60" spans="1:3" s="275" customFormat="1" ht="25.5" customHeight="1">
      <c r="A60" s="239">
        <v>2011009</v>
      </c>
      <c r="B60" s="265" t="s">
        <v>3651</v>
      </c>
      <c r="C60" s="290">
        <v>41.5</v>
      </c>
    </row>
    <row r="61" spans="1:3" s="275" customFormat="1" ht="25.5" customHeight="1">
      <c r="A61" s="239">
        <v>2011010</v>
      </c>
      <c r="B61" s="265" t="s">
        <v>3652</v>
      </c>
      <c r="C61" s="290">
        <v>25</v>
      </c>
    </row>
    <row r="62" spans="1:3" s="275" customFormat="1" ht="25.5" customHeight="1">
      <c r="A62" s="239">
        <v>2011012</v>
      </c>
      <c r="B62" s="265" t="s">
        <v>3653</v>
      </c>
      <c r="C62" s="290">
        <v>78</v>
      </c>
    </row>
    <row r="63" spans="1:3" s="275" customFormat="1" ht="25.5" customHeight="1">
      <c r="A63" s="239">
        <v>2011050</v>
      </c>
      <c r="B63" s="265" t="s">
        <v>3637</v>
      </c>
      <c r="C63" s="290">
        <v>163.63942</v>
      </c>
    </row>
    <row r="64" spans="1:3" s="275" customFormat="1" ht="25.5" customHeight="1">
      <c r="A64" s="239">
        <v>2011099</v>
      </c>
      <c r="B64" s="265" t="s">
        <v>3654</v>
      </c>
      <c r="C64" s="290">
        <v>347.846</v>
      </c>
    </row>
    <row r="65" spans="1:3" s="275" customFormat="1" ht="25.5" customHeight="1">
      <c r="A65" s="239">
        <v>20111</v>
      </c>
      <c r="B65" s="265" t="s">
        <v>3655</v>
      </c>
      <c r="C65" s="290">
        <v>1078.6638</v>
      </c>
    </row>
    <row r="66" spans="1:3" s="275" customFormat="1" ht="25.5" customHeight="1">
      <c r="A66" s="239">
        <v>2011101</v>
      </c>
      <c r="B66" s="265" t="s">
        <v>3630</v>
      </c>
      <c r="C66" s="290">
        <v>718.66380000000004</v>
      </c>
    </row>
    <row r="67" spans="1:3" s="275" customFormat="1" ht="25.5" customHeight="1">
      <c r="A67" s="239">
        <v>2011102</v>
      </c>
      <c r="B67" s="265" t="s">
        <v>3633</v>
      </c>
      <c r="C67" s="290">
        <v>360</v>
      </c>
    </row>
    <row r="68" spans="1:3" s="275" customFormat="1" ht="25.5" customHeight="1">
      <c r="A68" s="239">
        <v>2011199</v>
      </c>
      <c r="B68" s="265" t="s">
        <v>3963</v>
      </c>
      <c r="C68" s="290"/>
    </row>
    <row r="69" spans="1:3" s="275" customFormat="1" ht="25.5" customHeight="1">
      <c r="A69" s="239">
        <v>20113</v>
      </c>
      <c r="B69" s="265" t="s">
        <v>3656</v>
      </c>
      <c r="C69" s="290">
        <v>1497.124</v>
      </c>
    </row>
    <row r="70" spans="1:3" s="275" customFormat="1" ht="25.5" customHeight="1">
      <c r="A70" s="239">
        <v>2011301</v>
      </c>
      <c r="B70" s="265" t="s">
        <v>3630</v>
      </c>
      <c r="C70" s="290">
        <v>864.83472799999993</v>
      </c>
    </row>
    <row r="71" spans="1:3" s="275" customFormat="1" ht="25.5" customHeight="1">
      <c r="A71" s="239">
        <v>2011302</v>
      </c>
      <c r="B71" s="265" t="s">
        <v>3633</v>
      </c>
      <c r="C71" s="290">
        <v>156</v>
      </c>
    </row>
    <row r="72" spans="1:3" s="275" customFormat="1" ht="25.5" customHeight="1">
      <c r="A72" s="239">
        <v>2011308</v>
      </c>
      <c r="B72" s="265" t="s">
        <v>3657</v>
      </c>
      <c r="C72" s="290">
        <v>400</v>
      </c>
    </row>
    <row r="73" spans="1:3" s="275" customFormat="1" ht="25.5" customHeight="1">
      <c r="A73" s="239">
        <v>2011350</v>
      </c>
      <c r="B73" s="265" t="s">
        <v>3637</v>
      </c>
      <c r="C73" s="290">
        <v>76.289271999999997</v>
      </c>
    </row>
    <row r="74" spans="1:3" s="275" customFormat="1" ht="25.5" customHeight="1">
      <c r="A74" s="239">
        <v>2011399</v>
      </c>
      <c r="B74" s="265" t="s">
        <v>3964</v>
      </c>
      <c r="C74" s="290"/>
    </row>
    <row r="75" spans="1:3" s="275" customFormat="1" ht="25.5" customHeight="1">
      <c r="A75" s="239">
        <v>20114</v>
      </c>
      <c r="B75" s="265" t="s">
        <v>4088</v>
      </c>
      <c r="C75" s="290"/>
    </row>
    <row r="76" spans="1:3" s="275" customFormat="1" ht="25.5" customHeight="1">
      <c r="A76" s="239">
        <v>2011499</v>
      </c>
      <c r="B76" s="265" t="s">
        <v>3965</v>
      </c>
      <c r="C76" s="290"/>
    </row>
    <row r="77" spans="1:3" s="275" customFormat="1" ht="25.5" customHeight="1">
      <c r="A77" s="239">
        <v>20115</v>
      </c>
      <c r="B77" s="265" t="s">
        <v>3658</v>
      </c>
      <c r="C77" s="290">
        <v>1650.61</v>
      </c>
    </row>
    <row r="78" spans="1:3" s="275" customFormat="1" ht="25.5" customHeight="1">
      <c r="A78" s="239">
        <v>2011502</v>
      </c>
      <c r="B78" s="265" t="s">
        <v>3633</v>
      </c>
      <c r="C78" s="290">
        <v>582.61</v>
      </c>
    </row>
    <row r="79" spans="1:3" s="275" customFormat="1" ht="25.5" customHeight="1">
      <c r="A79" s="239">
        <v>2011504</v>
      </c>
      <c r="B79" s="265" t="s">
        <v>3659</v>
      </c>
      <c r="C79" s="290">
        <v>658</v>
      </c>
    </row>
    <row r="80" spans="1:3" s="275" customFormat="1" ht="25.5" customHeight="1">
      <c r="A80" s="239">
        <v>2011505</v>
      </c>
      <c r="B80" s="265" t="s">
        <v>3660</v>
      </c>
      <c r="C80" s="290">
        <v>60</v>
      </c>
    </row>
    <row r="81" spans="1:3" s="275" customFormat="1" ht="25.5" customHeight="1">
      <c r="A81" s="239">
        <v>2011506</v>
      </c>
      <c r="B81" s="265" t="s">
        <v>3661</v>
      </c>
      <c r="C81" s="290">
        <v>20</v>
      </c>
    </row>
    <row r="82" spans="1:3" s="275" customFormat="1" ht="25.5" customHeight="1">
      <c r="A82" s="239">
        <v>2011599</v>
      </c>
      <c r="B82" s="265" t="s">
        <v>3662</v>
      </c>
      <c r="C82" s="290">
        <v>330</v>
      </c>
    </row>
    <row r="83" spans="1:3" s="275" customFormat="1" ht="25.5" customHeight="1">
      <c r="A83" s="239">
        <v>20117</v>
      </c>
      <c r="B83" s="265" t="s">
        <v>4089</v>
      </c>
      <c r="C83" s="290"/>
    </row>
    <row r="84" spans="1:3" s="275" customFormat="1" ht="25.5" customHeight="1">
      <c r="A84" s="239">
        <v>2011799</v>
      </c>
      <c r="B84" s="265" t="s">
        <v>3966</v>
      </c>
      <c r="C84" s="290"/>
    </row>
    <row r="85" spans="1:3" s="275" customFormat="1" ht="25.5" customHeight="1">
      <c r="A85" s="239">
        <v>20123</v>
      </c>
      <c r="B85" s="265" t="s">
        <v>3663</v>
      </c>
      <c r="C85" s="290">
        <v>75</v>
      </c>
    </row>
    <row r="86" spans="1:3" s="275" customFormat="1" ht="25.5" customHeight="1">
      <c r="A86" s="239">
        <v>2012399</v>
      </c>
      <c r="B86" s="265" t="s">
        <v>3664</v>
      </c>
      <c r="C86" s="290">
        <v>75</v>
      </c>
    </row>
    <row r="87" spans="1:3" s="275" customFormat="1" ht="25.5" customHeight="1">
      <c r="A87" s="239">
        <v>20124</v>
      </c>
      <c r="B87" s="265" t="s">
        <v>3665</v>
      </c>
      <c r="C87" s="290">
        <v>58</v>
      </c>
    </row>
    <row r="88" spans="1:3" s="275" customFormat="1" ht="25.5" customHeight="1">
      <c r="A88" s="239">
        <v>2012401</v>
      </c>
      <c r="B88" s="265" t="s">
        <v>3630</v>
      </c>
      <c r="C88" s="290">
        <v>58</v>
      </c>
    </row>
    <row r="89" spans="1:3" s="275" customFormat="1" ht="25.5" customHeight="1">
      <c r="A89" s="239">
        <v>20125</v>
      </c>
      <c r="B89" s="265" t="s">
        <v>3666</v>
      </c>
      <c r="C89" s="290">
        <v>56.36</v>
      </c>
    </row>
    <row r="90" spans="1:3" s="275" customFormat="1" ht="25.5" customHeight="1">
      <c r="A90" s="239">
        <v>2012505</v>
      </c>
      <c r="B90" s="265" t="s">
        <v>3667</v>
      </c>
      <c r="C90" s="290">
        <v>28</v>
      </c>
    </row>
    <row r="91" spans="1:3" s="275" customFormat="1" ht="25.5" customHeight="1">
      <c r="A91" s="239">
        <v>2012506</v>
      </c>
      <c r="B91" s="265" t="s">
        <v>3668</v>
      </c>
      <c r="C91" s="290">
        <v>28</v>
      </c>
    </row>
    <row r="92" spans="1:3" s="275" customFormat="1" ht="25.5" customHeight="1">
      <c r="A92" s="239">
        <v>20126</v>
      </c>
      <c r="B92" s="265" t="s">
        <v>3669</v>
      </c>
      <c r="C92" s="290">
        <v>604.98484400000007</v>
      </c>
    </row>
    <row r="93" spans="1:3" s="275" customFormat="1" ht="25.5" customHeight="1">
      <c r="A93" s="239">
        <v>2012601</v>
      </c>
      <c r="B93" s="265" t="s">
        <v>3630</v>
      </c>
      <c r="C93" s="290">
        <v>604.98484400000007</v>
      </c>
    </row>
    <row r="94" spans="1:3" s="275" customFormat="1" ht="25.5" customHeight="1">
      <c r="A94" s="239">
        <v>20128</v>
      </c>
      <c r="B94" s="265" t="s">
        <v>3670</v>
      </c>
      <c r="C94" s="290">
        <v>71.5</v>
      </c>
    </row>
    <row r="95" spans="1:3" s="275" customFormat="1" ht="25.5" customHeight="1">
      <c r="A95" s="239">
        <v>2012801</v>
      </c>
      <c r="B95" s="265" t="s">
        <v>3630</v>
      </c>
      <c r="C95" s="290">
        <v>71.5</v>
      </c>
    </row>
    <row r="96" spans="1:3" s="275" customFormat="1" ht="25.5" customHeight="1">
      <c r="A96" s="239">
        <v>20129</v>
      </c>
      <c r="B96" s="265" t="s">
        <v>3671</v>
      </c>
      <c r="C96" s="290">
        <v>1198.351308</v>
      </c>
    </row>
    <row r="97" spans="1:3" s="275" customFormat="1" ht="25.5" customHeight="1">
      <c r="A97" s="239">
        <v>2012901</v>
      </c>
      <c r="B97" s="265" t="s">
        <v>3630</v>
      </c>
      <c r="C97" s="290">
        <v>695.16329199999996</v>
      </c>
    </row>
    <row r="98" spans="1:3" s="275" customFormat="1" ht="25.5" customHeight="1">
      <c r="A98" s="239">
        <v>2012902</v>
      </c>
      <c r="B98" s="265" t="s">
        <v>3967</v>
      </c>
      <c r="C98" s="290"/>
    </row>
    <row r="99" spans="1:3" s="275" customFormat="1" ht="25.5" customHeight="1">
      <c r="A99" s="239">
        <v>2012903</v>
      </c>
      <c r="B99" s="265" t="s">
        <v>3672</v>
      </c>
      <c r="C99" s="290">
        <v>11</v>
      </c>
    </row>
    <row r="100" spans="1:3" s="275" customFormat="1" ht="25.5" customHeight="1">
      <c r="A100" s="239">
        <v>2012904</v>
      </c>
      <c r="B100" s="265" t="s">
        <v>3673</v>
      </c>
      <c r="C100" s="290">
        <v>18.2</v>
      </c>
    </row>
    <row r="101" spans="1:3" s="275" customFormat="1" ht="25.5" customHeight="1">
      <c r="A101" s="239">
        <v>2012999</v>
      </c>
      <c r="B101" s="265" t="s">
        <v>3674</v>
      </c>
      <c r="C101" s="290">
        <v>473.98801600000002</v>
      </c>
    </row>
    <row r="102" spans="1:3" s="275" customFormat="1" ht="25.5" customHeight="1">
      <c r="A102" s="239">
        <v>20131</v>
      </c>
      <c r="B102" s="265" t="s">
        <v>3675</v>
      </c>
      <c r="C102" s="290">
        <v>1376.9990680000001</v>
      </c>
    </row>
    <row r="103" spans="1:3" s="275" customFormat="1" ht="25.5" customHeight="1">
      <c r="A103" s="239">
        <v>2013101</v>
      </c>
      <c r="B103" s="265" t="s">
        <v>3630</v>
      </c>
      <c r="C103" s="290">
        <v>929.14906799999994</v>
      </c>
    </row>
    <row r="104" spans="1:3" s="275" customFormat="1" ht="25.5" customHeight="1">
      <c r="A104" s="239">
        <v>2013102</v>
      </c>
      <c r="B104" s="265" t="s">
        <v>3633</v>
      </c>
      <c r="C104" s="290">
        <v>447.85</v>
      </c>
    </row>
    <row r="105" spans="1:3" s="275" customFormat="1" ht="25.5" customHeight="1">
      <c r="A105" s="239">
        <v>20132</v>
      </c>
      <c r="B105" s="265" t="s">
        <v>3676</v>
      </c>
      <c r="C105" s="290">
        <v>1858.512232</v>
      </c>
    </row>
    <row r="106" spans="1:3" s="275" customFormat="1" ht="25.5" customHeight="1">
      <c r="A106" s="239">
        <v>2013201</v>
      </c>
      <c r="B106" s="265" t="s">
        <v>3630</v>
      </c>
      <c r="C106" s="290">
        <v>289.96223199999997</v>
      </c>
    </row>
    <row r="107" spans="1:3" s="275" customFormat="1" ht="25.5" customHeight="1">
      <c r="A107" s="239">
        <v>2013202</v>
      </c>
      <c r="B107" s="265" t="s">
        <v>3633</v>
      </c>
      <c r="C107" s="290">
        <v>1568.55</v>
      </c>
    </row>
    <row r="108" spans="1:3" s="275" customFormat="1" ht="25.5" customHeight="1">
      <c r="A108" s="239">
        <v>2013299</v>
      </c>
      <c r="B108" s="265" t="s">
        <v>3969</v>
      </c>
      <c r="C108" s="290"/>
    </row>
    <row r="109" spans="1:3" s="275" customFormat="1" ht="25.5" customHeight="1">
      <c r="A109" s="239">
        <v>20133</v>
      </c>
      <c r="B109" s="265" t="s">
        <v>3677</v>
      </c>
      <c r="C109" s="290">
        <v>1630.491552</v>
      </c>
    </row>
    <row r="110" spans="1:3" s="275" customFormat="1" ht="25.5" customHeight="1">
      <c r="A110" s="239">
        <v>2013301</v>
      </c>
      <c r="B110" s="265" t="s">
        <v>3630</v>
      </c>
      <c r="C110" s="290">
        <v>466.99155199999996</v>
      </c>
    </row>
    <row r="111" spans="1:3" s="275" customFormat="1" ht="25.5" customHeight="1">
      <c r="A111" s="239">
        <v>2013302</v>
      </c>
      <c r="B111" s="265" t="s">
        <v>3633</v>
      </c>
      <c r="C111" s="290">
        <v>1123.5</v>
      </c>
    </row>
    <row r="112" spans="1:3" s="275" customFormat="1" ht="25.5" customHeight="1">
      <c r="A112" s="239">
        <v>2013399</v>
      </c>
      <c r="B112" s="265" t="s">
        <v>3968</v>
      </c>
      <c r="C112" s="290">
        <v>40</v>
      </c>
    </row>
    <row r="113" spans="1:3" s="275" customFormat="1" ht="25.5" customHeight="1">
      <c r="A113" s="239">
        <v>20134</v>
      </c>
      <c r="B113" s="265" t="s">
        <v>3678</v>
      </c>
      <c r="C113" s="290">
        <v>362.87304399999999</v>
      </c>
    </row>
    <row r="114" spans="1:3" s="275" customFormat="1" ht="25.5" customHeight="1">
      <c r="A114" s="239">
        <v>2013401</v>
      </c>
      <c r="B114" s="265" t="s">
        <v>3630</v>
      </c>
      <c r="C114" s="290">
        <v>346.48304400000001</v>
      </c>
    </row>
    <row r="115" spans="1:3" s="275" customFormat="1" ht="25.5" customHeight="1">
      <c r="A115" s="239">
        <v>2013402</v>
      </c>
      <c r="B115" s="265" t="s">
        <v>3633</v>
      </c>
      <c r="C115" s="290">
        <v>6.39</v>
      </c>
    </row>
    <row r="116" spans="1:3" s="275" customFormat="1" ht="25.5" customHeight="1">
      <c r="A116" s="239">
        <v>2013499</v>
      </c>
      <c r="B116" s="265" t="s">
        <v>3679</v>
      </c>
      <c r="C116" s="290">
        <v>10</v>
      </c>
    </row>
    <row r="117" spans="1:3" s="275" customFormat="1" ht="25.5" customHeight="1">
      <c r="A117" s="239">
        <v>20136</v>
      </c>
      <c r="B117" s="265" t="s">
        <v>3680</v>
      </c>
      <c r="C117" s="290">
        <v>4076.248376</v>
      </c>
    </row>
    <row r="118" spans="1:3" s="275" customFormat="1" ht="25.5" customHeight="1">
      <c r="A118" s="239">
        <v>2013601</v>
      </c>
      <c r="B118" s="265" t="s">
        <v>3630</v>
      </c>
      <c r="C118" s="290">
        <v>1808.0283760000002</v>
      </c>
    </row>
    <row r="119" spans="1:3" s="275" customFormat="1" ht="25.5" customHeight="1">
      <c r="A119" s="239">
        <v>2013602</v>
      </c>
      <c r="B119" s="265" t="s">
        <v>3633</v>
      </c>
      <c r="C119" s="290">
        <v>2258</v>
      </c>
    </row>
    <row r="120" spans="1:3" s="275" customFormat="1" ht="25.5" customHeight="1">
      <c r="A120" s="239">
        <v>2013603</v>
      </c>
      <c r="B120" s="265" t="s">
        <v>3672</v>
      </c>
      <c r="C120" s="290">
        <v>10.220000000000001</v>
      </c>
    </row>
    <row r="121" spans="1:3" s="275" customFormat="1" ht="25.5" customHeight="1">
      <c r="A121" s="239">
        <v>2013699</v>
      </c>
      <c r="B121" s="265" t="s">
        <v>3970</v>
      </c>
      <c r="C121" s="290"/>
    </row>
    <row r="122" spans="1:3" s="275" customFormat="1" ht="25.5" customHeight="1">
      <c r="A122" s="239">
        <v>20199</v>
      </c>
      <c r="B122" s="265" t="s">
        <v>3681</v>
      </c>
      <c r="C122" s="290">
        <v>1969.363996</v>
      </c>
    </row>
    <row r="123" spans="1:3" s="275" customFormat="1" ht="25.5" customHeight="1">
      <c r="A123" s="239">
        <v>2019999</v>
      </c>
      <c r="B123" s="265" t="s">
        <v>3682</v>
      </c>
      <c r="C123" s="290">
        <v>1969.363996</v>
      </c>
    </row>
    <row r="124" spans="1:3" s="275" customFormat="1" ht="25.5" customHeight="1">
      <c r="A124" s="239">
        <v>203</v>
      </c>
      <c r="B124" s="265" t="s">
        <v>3605</v>
      </c>
      <c r="C124" s="290"/>
    </row>
    <row r="125" spans="1:3" s="275" customFormat="1" ht="25.5" customHeight="1">
      <c r="A125" s="239">
        <v>20301</v>
      </c>
      <c r="B125" s="265" t="s">
        <v>4090</v>
      </c>
      <c r="C125" s="290"/>
    </row>
    <row r="126" spans="1:3" s="275" customFormat="1" ht="25.5" customHeight="1">
      <c r="A126" s="239">
        <v>204</v>
      </c>
      <c r="B126" s="265" t="s">
        <v>1597</v>
      </c>
      <c r="C126" s="290">
        <v>29441.051992000001</v>
      </c>
    </row>
    <row r="127" spans="1:3" s="275" customFormat="1" ht="25.5" customHeight="1">
      <c r="A127" s="239">
        <v>20401</v>
      </c>
      <c r="B127" s="265" t="s">
        <v>3683</v>
      </c>
      <c r="C127" s="290">
        <v>30</v>
      </c>
    </row>
    <row r="128" spans="1:3" s="275" customFormat="1" ht="25.5" customHeight="1">
      <c r="A128" s="239">
        <v>2040103</v>
      </c>
      <c r="B128" s="265" t="s">
        <v>4098</v>
      </c>
      <c r="C128" s="290"/>
    </row>
    <row r="129" spans="1:3" s="275" customFormat="1" ht="25.5" customHeight="1">
      <c r="A129" s="239">
        <v>2040199</v>
      </c>
      <c r="B129" s="265" t="s">
        <v>3684</v>
      </c>
      <c r="C129" s="290">
        <v>30</v>
      </c>
    </row>
    <row r="130" spans="1:3" s="275" customFormat="1" ht="25.5" customHeight="1">
      <c r="A130" s="239">
        <v>20402</v>
      </c>
      <c r="B130" s="265" t="s">
        <v>3685</v>
      </c>
      <c r="C130" s="290">
        <v>20261.033488000001</v>
      </c>
    </row>
    <row r="131" spans="1:3" s="275" customFormat="1" ht="25.5" customHeight="1">
      <c r="A131" s="239">
        <v>2040201</v>
      </c>
      <c r="B131" s="265" t="s">
        <v>3630</v>
      </c>
      <c r="C131" s="290">
        <v>17482.123488000001</v>
      </c>
    </row>
    <row r="132" spans="1:3" s="275" customFormat="1" ht="25.5" customHeight="1">
      <c r="A132" s="239">
        <v>2040202</v>
      </c>
      <c r="B132" s="265" t="s">
        <v>3633</v>
      </c>
      <c r="C132" s="290">
        <v>2778.91</v>
      </c>
    </row>
    <row r="133" spans="1:3" s="275" customFormat="1" ht="25.5" customHeight="1">
      <c r="A133" s="239">
        <v>2040204</v>
      </c>
      <c r="B133" s="265" t="s">
        <v>3971</v>
      </c>
      <c r="C133" s="290"/>
    </row>
    <row r="134" spans="1:3" s="275" customFormat="1" ht="25.5" customHeight="1">
      <c r="A134" s="239">
        <v>2040212</v>
      </c>
      <c r="B134" s="265" t="s">
        <v>3972</v>
      </c>
      <c r="C134" s="290"/>
    </row>
    <row r="135" spans="1:3" s="275" customFormat="1" ht="25.5" customHeight="1">
      <c r="A135" s="239">
        <v>2040250</v>
      </c>
      <c r="B135" s="265" t="s">
        <v>3954</v>
      </c>
      <c r="C135" s="290"/>
    </row>
    <row r="136" spans="1:3" s="275" customFormat="1" ht="25.5" customHeight="1">
      <c r="A136" s="239">
        <v>2040299</v>
      </c>
      <c r="B136" s="265" t="s">
        <v>3973</v>
      </c>
      <c r="C136" s="290"/>
    </row>
    <row r="137" spans="1:3" s="275" customFormat="1" ht="25.5" customHeight="1">
      <c r="A137" s="239">
        <v>20404</v>
      </c>
      <c r="B137" s="265" t="s">
        <v>3686</v>
      </c>
      <c r="C137" s="290">
        <v>2473.0332920000001</v>
      </c>
    </row>
    <row r="138" spans="1:3" s="275" customFormat="1" ht="25.5" customHeight="1">
      <c r="A138" s="239">
        <v>2040401</v>
      </c>
      <c r="B138" s="265" t="s">
        <v>3630</v>
      </c>
      <c r="C138" s="290">
        <v>2008.6374960000001</v>
      </c>
    </row>
    <row r="139" spans="1:3" s="275" customFormat="1" ht="25.5" customHeight="1">
      <c r="A139" s="239">
        <v>2040402</v>
      </c>
      <c r="B139" s="265" t="s">
        <v>3633</v>
      </c>
      <c r="C139" s="290">
        <v>464.39579600000002</v>
      </c>
    </row>
    <row r="140" spans="1:3" s="275" customFormat="1" ht="25.5" customHeight="1">
      <c r="A140" s="239">
        <v>20405</v>
      </c>
      <c r="B140" s="265" t="s">
        <v>3687</v>
      </c>
      <c r="C140" s="290">
        <v>4190.772688</v>
      </c>
    </row>
    <row r="141" spans="1:3" s="275" customFormat="1" ht="25.5" customHeight="1">
      <c r="A141" s="239">
        <v>2040501</v>
      </c>
      <c r="B141" s="265" t="s">
        <v>3630</v>
      </c>
      <c r="C141" s="290">
        <v>3282.5126879999998</v>
      </c>
    </row>
    <row r="142" spans="1:3" s="275" customFormat="1" ht="25.5" customHeight="1">
      <c r="A142" s="239">
        <v>2040502</v>
      </c>
      <c r="B142" s="265" t="s">
        <v>3633</v>
      </c>
      <c r="C142" s="290">
        <v>758.26</v>
      </c>
    </row>
    <row r="143" spans="1:3" s="275" customFormat="1" ht="25.5" customHeight="1">
      <c r="A143" s="239">
        <v>2040599</v>
      </c>
      <c r="B143" s="265" t="s">
        <v>3688</v>
      </c>
      <c r="C143" s="290">
        <v>150</v>
      </c>
    </row>
    <row r="144" spans="1:3" s="275" customFormat="1" ht="25.5" customHeight="1">
      <c r="A144" s="239">
        <v>20406</v>
      </c>
      <c r="B144" s="265" t="s">
        <v>3689</v>
      </c>
      <c r="C144" s="290">
        <v>1856.2125239999998</v>
      </c>
    </row>
    <row r="145" spans="1:3" s="275" customFormat="1" ht="25.5" customHeight="1">
      <c r="A145" s="239">
        <v>2040601</v>
      </c>
      <c r="B145" s="265" t="s">
        <v>3630</v>
      </c>
      <c r="C145" s="290">
        <v>1274.6725240000001</v>
      </c>
    </row>
    <row r="146" spans="1:3" s="275" customFormat="1" ht="25.5" customHeight="1">
      <c r="A146" s="239">
        <v>2040602</v>
      </c>
      <c r="B146" s="265" t="s">
        <v>3633</v>
      </c>
      <c r="C146" s="290">
        <v>123.04</v>
      </c>
    </row>
    <row r="147" spans="1:3" s="275" customFormat="1" ht="25.5" customHeight="1">
      <c r="A147" s="239">
        <v>2040604</v>
      </c>
      <c r="B147" s="265" t="s">
        <v>3690</v>
      </c>
      <c r="C147" s="290">
        <v>205</v>
      </c>
    </row>
    <row r="148" spans="1:3" s="275" customFormat="1" ht="25.5" customHeight="1">
      <c r="A148" s="239">
        <v>2040605</v>
      </c>
      <c r="B148" s="265" t="s">
        <v>3691</v>
      </c>
      <c r="C148" s="290">
        <v>145</v>
      </c>
    </row>
    <row r="149" spans="1:3" s="275" customFormat="1" ht="25.5" customHeight="1">
      <c r="A149" s="239">
        <v>2040606</v>
      </c>
      <c r="B149" s="265" t="s">
        <v>3974</v>
      </c>
      <c r="C149" s="290"/>
    </row>
    <row r="150" spans="1:3" s="275" customFormat="1" ht="25.5" customHeight="1">
      <c r="A150" s="239">
        <v>2040607</v>
      </c>
      <c r="B150" s="265" t="s">
        <v>3692</v>
      </c>
      <c r="C150" s="290">
        <v>46</v>
      </c>
    </row>
    <row r="151" spans="1:3" s="275" customFormat="1" ht="25.5" customHeight="1">
      <c r="A151" s="239">
        <v>2040610</v>
      </c>
      <c r="B151" s="265" t="s">
        <v>3693</v>
      </c>
      <c r="C151" s="290">
        <v>62.5</v>
      </c>
    </row>
    <row r="152" spans="1:3" s="275" customFormat="1" ht="25.5" customHeight="1">
      <c r="A152" s="239">
        <v>2040699</v>
      </c>
      <c r="B152" s="265" t="s">
        <v>4099</v>
      </c>
      <c r="C152" s="290"/>
    </row>
    <row r="153" spans="1:3" s="275" customFormat="1" ht="25.5" customHeight="1">
      <c r="A153" s="239">
        <v>20499</v>
      </c>
      <c r="B153" s="265" t="s">
        <v>3694</v>
      </c>
      <c r="C153" s="290">
        <v>630</v>
      </c>
    </row>
    <row r="154" spans="1:3" s="275" customFormat="1" ht="25.5" customHeight="1">
      <c r="A154" s="239">
        <v>2049901</v>
      </c>
      <c r="B154" s="265" t="s">
        <v>3695</v>
      </c>
      <c r="C154" s="290">
        <v>630</v>
      </c>
    </row>
    <row r="155" spans="1:3" s="275" customFormat="1" ht="25.5" customHeight="1">
      <c r="A155" s="239">
        <v>2049902</v>
      </c>
      <c r="B155" s="265" t="s">
        <v>3975</v>
      </c>
      <c r="C155" s="290"/>
    </row>
    <row r="156" spans="1:3" s="275" customFormat="1" ht="25.5" customHeight="1">
      <c r="A156" s="239">
        <v>205</v>
      </c>
      <c r="B156" s="265" t="s">
        <v>1599</v>
      </c>
      <c r="C156" s="290">
        <v>114168.004103</v>
      </c>
    </row>
    <row r="157" spans="1:3" s="275" customFormat="1" ht="25.5" customHeight="1">
      <c r="A157" s="239">
        <v>20501</v>
      </c>
      <c r="B157" s="265" t="s">
        <v>3696</v>
      </c>
      <c r="C157" s="290">
        <v>2479.7367159999999</v>
      </c>
    </row>
    <row r="158" spans="1:3" s="275" customFormat="1" ht="25.5" customHeight="1">
      <c r="A158" s="239">
        <v>2050101</v>
      </c>
      <c r="B158" s="265" t="s">
        <v>3630</v>
      </c>
      <c r="C158" s="290">
        <v>2479.7367159999999</v>
      </c>
    </row>
    <row r="159" spans="1:3" s="275" customFormat="1" ht="25.5" customHeight="1">
      <c r="A159" s="239">
        <v>2050102</v>
      </c>
      <c r="B159" s="265" t="s">
        <v>3976</v>
      </c>
      <c r="C159" s="290"/>
    </row>
    <row r="160" spans="1:3" s="275" customFormat="1" ht="25.5" customHeight="1">
      <c r="A160" s="239">
        <v>2050103</v>
      </c>
      <c r="B160" s="265" t="s">
        <v>3952</v>
      </c>
      <c r="C160" s="290"/>
    </row>
    <row r="161" spans="1:3" s="275" customFormat="1" ht="25.5" customHeight="1">
      <c r="A161" s="239">
        <v>2050199</v>
      </c>
      <c r="B161" s="265" t="s">
        <v>3977</v>
      </c>
      <c r="C161" s="290"/>
    </row>
    <row r="162" spans="1:3" s="275" customFormat="1" ht="25.5" customHeight="1">
      <c r="A162" s="239">
        <v>20502</v>
      </c>
      <c r="B162" s="265" t="s">
        <v>3697</v>
      </c>
      <c r="C162" s="290">
        <v>66785.940474000003</v>
      </c>
    </row>
    <row r="163" spans="1:3" s="275" customFormat="1" ht="25.5" customHeight="1">
      <c r="A163" s="239">
        <v>2050201</v>
      </c>
      <c r="B163" s="265" t="s">
        <v>3698</v>
      </c>
      <c r="C163" s="290">
        <v>2120.740652</v>
      </c>
    </row>
    <row r="164" spans="1:3" s="275" customFormat="1" ht="25.5" customHeight="1">
      <c r="A164" s="239">
        <v>2050202</v>
      </c>
      <c r="B164" s="265" t="s">
        <v>3699</v>
      </c>
      <c r="C164" s="290">
        <v>24513.01672</v>
      </c>
    </row>
    <row r="165" spans="1:3" s="275" customFormat="1" ht="25.5" customHeight="1">
      <c r="A165" s="239">
        <v>2050203</v>
      </c>
      <c r="B165" s="265" t="s">
        <v>3700</v>
      </c>
      <c r="C165" s="290">
        <v>23322.763909999998</v>
      </c>
    </row>
    <row r="166" spans="1:3" s="275" customFormat="1" ht="25.5" customHeight="1">
      <c r="A166" s="239">
        <v>2050204</v>
      </c>
      <c r="B166" s="265" t="s">
        <v>3701</v>
      </c>
      <c r="C166" s="290">
        <v>6455.4523920000001</v>
      </c>
    </row>
    <row r="167" spans="1:3" s="275" customFormat="1" ht="25.5" customHeight="1">
      <c r="A167" s="239">
        <v>2050299</v>
      </c>
      <c r="B167" s="265" t="s">
        <v>3702</v>
      </c>
      <c r="C167" s="290">
        <v>10373.9668</v>
      </c>
    </row>
    <row r="168" spans="1:3" s="275" customFormat="1" ht="25.5" customHeight="1">
      <c r="A168" s="239">
        <v>20503</v>
      </c>
      <c r="B168" s="265" t="s">
        <v>3703</v>
      </c>
      <c r="C168" s="290">
        <v>4188.2017719999994</v>
      </c>
    </row>
    <row r="169" spans="1:3" s="275" customFormat="1" ht="25.5" customHeight="1">
      <c r="A169" s="239">
        <v>2050302</v>
      </c>
      <c r="B169" s="265" t="s">
        <v>3704</v>
      </c>
      <c r="C169" s="290">
        <v>4045.2450319999998</v>
      </c>
    </row>
    <row r="170" spans="1:3" s="275" customFormat="1" ht="25.5" customHeight="1">
      <c r="A170" s="239">
        <v>2050399</v>
      </c>
      <c r="B170" s="265" t="s">
        <v>3705</v>
      </c>
      <c r="C170" s="290">
        <v>142.95674</v>
      </c>
    </row>
    <row r="171" spans="1:3" s="275" customFormat="1" ht="25.5" customHeight="1">
      <c r="A171" s="239">
        <v>20504</v>
      </c>
      <c r="B171" s="265" t="s">
        <v>3706</v>
      </c>
      <c r="C171" s="290">
        <v>50.186675999999999</v>
      </c>
    </row>
    <row r="172" spans="1:3" s="275" customFormat="1" ht="25.5" customHeight="1">
      <c r="A172" s="239">
        <v>2050402</v>
      </c>
      <c r="B172" s="265" t="s">
        <v>4100</v>
      </c>
      <c r="C172" s="290"/>
    </row>
    <row r="173" spans="1:3" s="275" customFormat="1" ht="25.5" customHeight="1">
      <c r="A173" s="239">
        <v>2050403</v>
      </c>
      <c r="B173" s="265" t="s">
        <v>3707</v>
      </c>
      <c r="C173" s="290">
        <v>50.186675999999999</v>
      </c>
    </row>
    <row r="174" spans="1:3" s="275" customFormat="1" ht="25.5" customHeight="1">
      <c r="A174" s="239">
        <v>2050499</v>
      </c>
      <c r="B174" s="265" t="s">
        <v>3708</v>
      </c>
      <c r="C174" s="290"/>
    </row>
    <row r="175" spans="1:3" s="275" customFormat="1" ht="25.5" customHeight="1">
      <c r="A175" s="239">
        <v>20505</v>
      </c>
      <c r="B175" s="265" t="s">
        <v>3709</v>
      </c>
      <c r="C175" s="290">
        <v>275.789872</v>
      </c>
    </row>
    <row r="176" spans="1:3" s="275" customFormat="1" ht="25.5" customHeight="1">
      <c r="A176" s="239">
        <v>2050501</v>
      </c>
      <c r="B176" s="265" t="s">
        <v>3710</v>
      </c>
      <c r="C176" s="290">
        <v>275.789872</v>
      </c>
    </row>
    <row r="177" spans="1:3" s="275" customFormat="1" ht="25.5" customHeight="1">
      <c r="A177" s="239">
        <v>20507</v>
      </c>
      <c r="B177" s="265" t="s">
        <v>3711</v>
      </c>
      <c r="C177" s="290">
        <v>451.05271699999997</v>
      </c>
    </row>
    <row r="178" spans="1:3" s="275" customFormat="1" ht="25.5" customHeight="1">
      <c r="A178" s="239">
        <v>2050701</v>
      </c>
      <c r="B178" s="265" t="s">
        <v>3712</v>
      </c>
      <c r="C178" s="290">
        <v>451.05271699999997</v>
      </c>
    </row>
    <row r="179" spans="1:3" s="275" customFormat="1" ht="25.5" customHeight="1">
      <c r="A179" s="239">
        <v>20508</v>
      </c>
      <c r="B179" s="265" t="s">
        <v>3713</v>
      </c>
      <c r="C179" s="290">
        <v>1588.320964</v>
      </c>
    </row>
    <row r="180" spans="1:3" s="275" customFormat="1" ht="25.5" customHeight="1">
      <c r="A180" s="239">
        <v>2050801</v>
      </c>
      <c r="B180" s="265" t="s">
        <v>3714</v>
      </c>
      <c r="C180" s="290">
        <v>1118.4009039999999</v>
      </c>
    </row>
    <row r="181" spans="1:3" s="275" customFormat="1" ht="25.5" customHeight="1">
      <c r="A181" s="239">
        <v>2050802</v>
      </c>
      <c r="B181" s="265" t="s">
        <v>3715</v>
      </c>
      <c r="C181" s="290">
        <v>469.92005999999998</v>
      </c>
    </row>
    <row r="182" spans="1:3" s="275" customFormat="1" ht="25.5" customHeight="1">
      <c r="A182" s="239">
        <v>20509</v>
      </c>
      <c r="B182" s="265" t="s">
        <v>3716</v>
      </c>
      <c r="C182" s="290">
        <v>14157.1</v>
      </c>
    </row>
    <row r="183" spans="1:3" s="275" customFormat="1" ht="25.5" customHeight="1">
      <c r="A183" s="239">
        <v>2050999</v>
      </c>
      <c r="B183" s="265" t="s">
        <v>3717</v>
      </c>
      <c r="C183" s="290">
        <v>14157.1</v>
      </c>
    </row>
    <row r="184" spans="1:3" s="275" customFormat="1" ht="25.5" customHeight="1">
      <c r="A184" s="239">
        <v>20599</v>
      </c>
      <c r="B184" s="265" t="s">
        <v>3718</v>
      </c>
      <c r="C184" s="290">
        <v>24191.674912000002</v>
      </c>
    </row>
    <row r="185" spans="1:3" s="275" customFormat="1" ht="25.5" customHeight="1">
      <c r="A185" s="239">
        <v>2059999</v>
      </c>
      <c r="B185" s="265" t="s">
        <v>3719</v>
      </c>
      <c r="C185" s="290">
        <v>24191.674912000002</v>
      </c>
    </row>
    <row r="186" spans="1:3" s="275" customFormat="1" ht="25.5" customHeight="1">
      <c r="A186" s="239">
        <v>206</v>
      </c>
      <c r="B186" s="265" t="s">
        <v>1603</v>
      </c>
      <c r="C186" s="290">
        <v>13072.518599999999</v>
      </c>
    </row>
    <row r="187" spans="1:3" s="275" customFormat="1" ht="25.5" customHeight="1">
      <c r="A187" s="239">
        <v>20601</v>
      </c>
      <c r="B187" s="265" t="s">
        <v>3720</v>
      </c>
      <c r="C187" s="290">
        <v>355</v>
      </c>
    </row>
    <row r="188" spans="1:3" s="275" customFormat="1" ht="25.5" customHeight="1">
      <c r="A188" s="239">
        <v>2060101</v>
      </c>
      <c r="B188" s="265" t="s">
        <v>3978</v>
      </c>
      <c r="C188" s="290"/>
    </row>
    <row r="189" spans="1:3" s="275" customFormat="1" ht="25.5" customHeight="1">
      <c r="A189" s="239">
        <v>2060102</v>
      </c>
      <c r="B189" s="265" t="s">
        <v>3976</v>
      </c>
      <c r="C189" s="290"/>
    </row>
    <row r="190" spans="1:3" s="275" customFormat="1" ht="25.5" customHeight="1">
      <c r="A190" s="239">
        <v>2060199</v>
      </c>
      <c r="B190" s="265" t="s">
        <v>3721</v>
      </c>
      <c r="C190" s="290">
        <v>355</v>
      </c>
    </row>
    <row r="191" spans="1:3" s="275" customFormat="1" ht="25.5" customHeight="1">
      <c r="A191" s="239">
        <v>20604</v>
      </c>
      <c r="B191" s="265" t="s">
        <v>3722</v>
      </c>
      <c r="C191" s="290">
        <v>3646.5185999999999</v>
      </c>
    </row>
    <row r="192" spans="1:3" s="275" customFormat="1" ht="25.5" customHeight="1">
      <c r="A192" s="239">
        <v>2060401</v>
      </c>
      <c r="B192" s="265" t="s">
        <v>3723</v>
      </c>
      <c r="C192" s="290">
        <v>406.51859999999999</v>
      </c>
    </row>
    <row r="193" spans="1:3" s="275" customFormat="1" ht="25.5" customHeight="1">
      <c r="A193" s="239">
        <v>2060402</v>
      </c>
      <c r="B193" s="265" t="s">
        <v>3724</v>
      </c>
      <c r="C193" s="290">
        <v>2590</v>
      </c>
    </row>
    <row r="194" spans="1:3" s="275" customFormat="1" ht="25.5" customHeight="1">
      <c r="A194" s="239">
        <v>2060403</v>
      </c>
      <c r="B194" s="265" t="s">
        <v>3725</v>
      </c>
      <c r="C194" s="290">
        <v>400</v>
      </c>
    </row>
    <row r="195" spans="1:3" s="275" customFormat="1" ht="25.5" customHeight="1">
      <c r="A195" s="239">
        <v>2060404</v>
      </c>
      <c r="B195" s="265" t="s">
        <v>3979</v>
      </c>
      <c r="C195" s="290"/>
    </row>
    <row r="196" spans="1:3" s="275" customFormat="1" ht="25.5" customHeight="1">
      <c r="A196" s="239">
        <v>2060499</v>
      </c>
      <c r="B196" s="265" t="s">
        <v>3726</v>
      </c>
      <c r="C196" s="290">
        <v>250</v>
      </c>
    </row>
    <row r="197" spans="1:3" s="275" customFormat="1" ht="25.5" customHeight="1">
      <c r="A197" s="239">
        <v>20605</v>
      </c>
      <c r="B197" s="265" t="s">
        <v>3727</v>
      </c>
      <c r="C197" s="290">
        <v>100</v>
      </c>
    </row>
    <row r="198" spans="1:3" s="275" customFormat="1" ht="25.5" customHeight="1">
      <c r="A198" s="239">
        <v>2060599</v>
      </c>
      <c r="B198" s="265" t="s">
        <v>3728</v>
      </c>
      <c r="C198" s="290">
        <v>100</v>
      </c>
    </row>
    <row r="199" spans="1:3" s="275" customFormat="1" ht="25.5" customHeight="1">
      <c r="A199" s="239">
        <v>20607</v>
      </c>
      <c r="B199" s="265" t="s">
        <v>3729</v>
      </c>
      <c r="C199" s="290">
        <v>285</v>
      </c>
    </row>
    <row r="200" spans="1:3" s="275" customFormat="1" ht="25.5" customHeight="1">
      <c r="A200" s="239">
        <v>2060702</v>
      </c>
      <c r="B200" s="265" t="s">
        <v>3730</v>
      </c>
      <c r="C200" s="290">
        <v>285</v>
      </c>
    </row>
    <row r="201" spans="1:3" s="275" customFormat="1" ht="25.5" customHeight="1">
      <c r="A201" s="239">
        <v>20699</v>
      </c>
      <c r="B201" s="265" t="s">
        <v>3731</v>
      </c>
      <c r="C201" s="290">
        <v>8686</v>
      </c>
    </row>
    <row r="202" spans="1:3" s="275" customFormat="1" ht="25.5" customHeight="1">
      <c r="A202" s="239">
        <v>2069901</v>
      </c>
      <c r="B202" s="265" t="s">
        <v>3980</v>
      </c>
      <c r="C202" s="290"/>
    </row>
    <row r="203" spans="1:3" s="275" customFormat="1" ht="25.5" customHeight="1">
      <c r="A203" s="239">
        <v>2069999</v>
      </c>
      <c r="B203" s="265" t="s">
        <v>3732</v>
      </c>
      <c r="C203" s="290">
        <v>8686</v>
      </c>
    </row>
    <row r="204" spans="1:3" s="275" customFormat="1" ht="25.5" customHeight="1">
      <c r="A204" s="239">
        <v>207</v>
      </c>
      <c r="B204" s="265" t="s">
        <v>1604</v>
      </c>
      <c r="C204" s="290">
        <v>10177.699576999999</v>
      </c>
    </row>
    <row r="205" spans="1:3" s="275" customFormat="1" ht="25.5" customHeight="1">
      <c r="A205" s="239">
        <v>20701</v>
      </c>
      <c r="B205" s="265" t="s">
        <v>3733</v>
      </c>
      <c r="C205" s="290">
        <v>7058.4906780000001</v>
      </c>
    </row>
    <row r="206" spans="1:3" s="275" customFormat="1" ht="25.5" customHeight="1">
      <c r="A206" s="239">
        <v>2070101</v>
      </c>
      <c r="B206" s="265" t="s">
        <v>3630</v>
      </c>
      <c r="C206" s="290">
        <v>421.6318</v>
      </c>
    </row>
    <row r="207" spans="1:3" s="275" customFormat="1" ht="25.5" customHeight="1">
      <c r="A207" s="239">
        <v>2070102</v>
      </c>
      <c r="B207" s="265" t="s">
        <v>3976</v>
      </c>
      <c r="C207" s="290"/>
    </row>
    <row r="208" spans="1:3" s="275" customFormat="1" ht="25.5" customHeight="1">
      <c r="A208" s="239">
        <v>2070104</v>
      </c>
      <c r="B208" s="265" t="s">
        <v>3734</v>
      </c>
      <c r="C208" s="290">
        <v>401.73328399999997</v>
      </c>
    </row>
    <row r="209" spans="1:3" s="275" customFormat="1" ht="25.5" customHeight="1">
      <c r="A209" s="239">
        <v>2070107</v>
      </c>
      <c r="B209" s="265" t="s">
        <v>3735</v>
      </c>
      <c r="C209" s="290">
        <v>98.477958000000001</v>
      </c>
    </row>
    <row r="210" spans="1:3" s="275" customFormat="1" ht="25.5" customHeight="1">
      <c r="A210" s="239">
        <v>2070108</v>
      </c>
      <c r="B210" s="265" t="s">
        <v>3736</v>
      </c>
      <c r="C210" s="290">
        <v>420</v>
      </c>
    </row>
    <row r="211" spans="1:3" s="275" customFormat="1" ht="25.5" customHeight="1">
      <c r="A211" s="239">
        <v>2070109</v>
      </c>
      <c r="B211" s="265" t="s">
        <v>3737</v>
      </c>
      <c r="C211" s="290">
        <v>428.67763600000001</v>
      </c>
    </row>
    <row r="212" spans="1:3" s="275" customFormat="1" ht="25.5" customHeight="1">
      <c r="A212" s="239">
        <v>2070112</v>
      </c>
      <c r="B212" s="265" t="s">
        <v>3738</v>
      </c>
      <c r="C212" s="290">
        <v>80.5</v>
      </c>
    </row>
    <row r="213" spans="1:3" s="275" customFormat="1" ht="25.5" customHeight="1">
      <c r="A213" s="239">
        <v>2070199</v>
      </c>
      <c r="B213" s="265" t="s">
        <v>3739</v>
      </c>
      <c r="C213" s="290">
        <v>5207.47</v>
      </c>
    </row>
    <row r="214" spans="1:3" s="275" customFormat="1" ht="25.5" customHeight="1">
      <c r="A214" s="239">
        <v>20702</v>
      </c>
      <c r="B214" s="265" t="s">
        <v>3740</v>
      </c>
      <c r="C214" s="290">
        <v>700.77709900000002</v>
      </c>
    </row>
    <row r="215" spans="1:3" s="275" customFormat="1" ht="25.5" customHeight="1">
      <c r="A215" s="239">
        <v>2070204</v>
      </c>
      <c r="B215" s="265" t="s">
        <v>3741</v>
      </c>
      <c r="C215" s="290">
        <v>201.28</v>
      </c>
    </row>
    <row r="216" spans="1:3" s="275" customFormat="1" ht="25.5" customHeight="1">
      <c r="A216" s="239">
        <v>2070205</v>
      </c>
      <c r="B216" s="265" t="s">
        <v>3742</v>
      </c>
      <c r="C216" s="290">
        <v>499.49709900000005</v>
      </c>
    </row>
    <row r="217" spans="1:3" s="275" customFormat="1" ht="25.5" customHeight="1">
      <c r="A217" s="239">
        <v>20703</v>
      </c>
      <c r="B217" s="265" t="s">
        <v>3743</v>
      </c>
      <c r="C217" s="290">
        <v>607.27869999999996</v>
      </c>
    </row>
    <row r="218" spans="1:3" s="275" customFormat="1" ht="25.5" customHeight="1">
      <c r="A218" s="239">
        <v>2070301</v>
      </c>
      <c r="B218" s="265" t="s">
        <v>3630</v>
      </c>
      <c r="C218" s="290">
        <v>96.837100000000007</v>
      </c>
    </row>
    <row r="219" spans="1:3" s="275" customFormat="1" ht="25.5" customHeight="1">
      <c r="A219" s="239">
        <v>2070304</v>
      </c>
      <c r="B219" s="265" t="s">
        <v>3744</v>
      </c>
      <c r="C219" s="290">
        <v>163.44159999999999</v>
      </c>
    </row>
    <row r="220" spans="1:3" s="275" customFormat="1" ht="25.5" customHeight="1">
      <c r="A220" s="239">
        <v>2070308</v>
      </c>
      <c r="B220" s="265" t="s">
        <v>3745</v>
      </c>
      <c r="C220" s="290">
        <v>47</v>
      </c>
    </row>
    <row r="221" spans="1:3" s="275" customFormat="1" ht="25.5" customHeight="1">
      <c r="A221" s="239">
        <v>2070399</v>
      </c>
      <c r="B221" s="265" t="s">
        <v>3746</v>
      </c>
      <c r="C221" s="290">
        <v>300</v>
      </c>
    </row>
    <row r="222" spans="1:3" s="275" customFormat="1" ht="25.5" customHeight="1">
      <c r="A222" s="239">
        <v>20704</v>
      </c>
      <c r="B222" s="265" t="s">
        <v>3747</v>
      </c>
      <c r="C222" s="290">
        <v>1746.1531</v>
      </c>
    </row>
    <row r="223" spans="1:3" s="275" customFormat="1" ht="25.5" customHeight="1">
      <c r="A223" s="239">
        <v>2070402</v>
      </c>
      <c r="B223" s="265" t="s">
        <v>3633</v>
      </c>
      <c r="C223" s="290">
        <v>26.42</v>
      </c>
    </row>
    <row r="224" spans="1:3" s="275" customFormat="1" ht="25.5" customHeight="1">
      <c r="A224" s="239">
        <v>2070405</v>
      </c>
      <c r="B224" s="265" t="s">
        <v>3748</v>
      </c>
      <c r="C224" s="290">
        <v>1708.7330999999999</v>
      </c>
    </row>
    <row r="225" spans="1:3" s="275" customFormat="1" ht="25.5" customHeight="1">
      <c r="A225" s="239">
        <v>2070499</v>
      </c>
      <c r="B225" s="265" t="s">
        <v>3749</v>
      </c>
      <c r="C225" s="290">
        <v>11</v>
      </c>
    </row>
    <row r="226" spans="1:3" s="275" customFormat="1" ht="25.5" customHeight="1">
      <c r="A226" s="239">
        <v>20799</v>
      </c>
      <c r="B226" s="265" t="s">
        <v>3750</v>
      </c>
      <c r="C226" s="290">
        <v>65</v>
      </c>
    </row>
    <row r="227" spans="1:3" s="275" customFormat="1" ht="25.5" customHeight="1">
      <c r="A227" s="239">
        <v>2079999</v>
      </c>
      <c r="B227" s="265" t="s">
        <v>3751</v>
      </c>
      <c r="C227" s="290">
        <v>65</v>
      </c>
    </row>
    <row r="228" spans="1:3" s="275" customFormat="1" ht="25.5" customHeight="1">
      <c r="A228" s="239">
        <v>208</v>
      </c>
      <c r="B228" s="265" t="s">
        <v>1607</v>
      </c>
      <c r="C228" s="290">
        <v>100926.856986</v>
      </c>
    </row>
    <row r="229" spans="1:3" s="275" customFormat="1" ht="25.5" customHeight="1">
      <c r="A229" s="239">
        <v>20801</v>
      </c>
      <c r="B229" s="265" t="s">
        <v>3752</v>
      </c>
      <c r="C229" s="290">
        <v>1755.5108</v>
      </c>
    </row>
    <row r="230" spans="1:3" s="275" customFormat="1" ht="25.5" customHeight="1">
      <c r="A230" s="239">
        <v>2080101</v>
      </c>
      <c r="B230" s="265" t="s">
        <v>3981</v>
      </c>
      <c r="C230" s="290"/>
    </row>
    <row r="231" spans="1:3" s="275" customFormat="1" ht="25.5" customHeight="1">
      <c r="A231" s="239">
        <v>2080102</v>
      </c>
      <c r="B231" s="265" t="s">
        <v>3976</v>
      </c>
      <c r="C231" s="290"/>
    </row>
    <row r="232" spans="1:3" s="275" customFormat="1" ht="25.5" customHeight="1">
      <c r="A232" s="239">
        <v>2080105</v>
      </c>
      <c r="B232" s="265" t="s">
        <v>3753</v>
      </c>
      <c r="C232" s="290">
        <v>120.8146</v>
      </c>
    </row>
    <row r="233" spans="1:3" s="275" customFormat="1" ht="25.5" customHeight="1">
      <c r="A233" s="239">
        <v>2080106</v>
      </c>
      <c r="B233" s="265" t="s">
        <v>3754</v>
      </c>
      <c r="C233" s="290">
        <v>321.2484</v>
      </c>
    </row>
    <row r="234" spans="1:3" s="275" customFormat="1" ht="25.5" customHeight="1">
      <c r="A234" s="239">
        <v>2080107</v>
      </c>
      <c r="B234" s="265" t="s">
        <v>3982</v>
      </c>
      <c r="C234" s="290"/>
    </row>
    <row r="235" spans="1:3" s="275" customFormat="1" ht="25.5" customHeight="1">
      <c r="A235" s="239">
        <v>2080108</v>
      </c>
      <c r="B235" s="265" t="s">
        <v>3643</v>
      </c>
      <c r="C235" s="290">
        <v>22</v>
      </c>
    </row>
    <row r="236" spans="1:3" s="275" customFormat="1" ht="25.5" customHeight="1">
      <c r="A236" s="239">
        <v>2080109</v>
      </c>
      <c r="B236" s="265" t="s">
        <v>3755</v>
      </c>
      <c r="C236" s="290">
        <v>1025.5336</v>
      </c>
    </row>
    <row r="237" spans="1:3" s="275" customFormat="1" ht="25.5" customHeight="1">
      <c r="A237" s="239">
        <v>2080110</v>
      </c>
      <c r="B237" s="265" t="s">
        <v>3983</v>
      </c>
      <c r="C237" s="290"/>
    </row>
    <row r="238" spans="1:3" s="275" customFormat="1" ht="25.5" customHeight="1">
      <c r="A238" s="239">
        <v>2080112</v>
      </c>
      <c r="B238" s="265" t="s">
        <v>3756</v>
      </c>
      <c r="C238" s="290">
        <v>165.91419999999999</v>
      </c>
    </row>
    <row r="239" spans="1:3" s="275" customFormat="1" ht="25.5" customHeight="1">
      <c r="A239" s="239">
        <v>2080199</v>
      </c>
      <c r="B239" s="265" t="s">
        <v>3757</v>
      </c>
      <c r="C239" s="290">
        <v>100</v>
      </c>
    </row>
    <row r="240" spans="1:3" s="275" customFormat="1" ht="25.5" customHeight="1">
      <c r="A240" s="239">
        <v>20802</v>
      </c>
      <c r="B240" s="265" t="s">
        <v>3758</v>
      </c>
      <c r="C240" s="290">
        <v>3712.5846000000001</v>
      </c>
    </row>
    <row r="241" spans="1:3" s="275" customFormat="1" ht="25.5" customHeight="1">
      <c r="A241" s="239">
        <v>2080201</v>
      </c>
      <c r="B241" s="265" t="s">
        <v>3630</v>
      </c>
      <c r="C241" s="290">
        <v>475.75150000000002</v>
      </c>
    </row>
    <row r="242" spans="1:3" s="275" customFormat="1" ht="25.5" customHeight="1">
      <c r="A242" s="239">
        <v>2080204</v>
      </c>
      <c r="B242" s="265" t="s">
        <v>3759</v>
      </c>
      <c r="C242" s="290">
        <v>120</v>
      </c>
    </row>
    <row r="243" spans="1:3" s="275" customFormat="1" ht="25.5" customHeight="1">
      <c r="A243" s="239">
        <v>2080205</v>
      </c>
      <c r="B243" s="265" t="s">
        <v>3760</v>
      </c>
      <c r="C243" s="290">
        <v>28</v>
      </c>
    </row>
    <row r="244" spans="1:3" s="275" customFormat="1" ht="25.5" customHeight="1">
      <c r="A244" s="239">
        <v>2080206</v>
      </c>
      <c r="B244" s="265" t="s">
        <v>3984</v>
      </c>
      <c r="C244" s="290"/>
    </row>
    <row r="245" spans="1:3" s="275" customFormat="1" ht="25.5" customHeight="1">
      <c r="A245" s="239">
        <v>2080207</v>
      </c>
      <c r="B245" s="265" t="s">
        <v>3761</v>
      </c>
      <c r="C245" s="290">
        <v>186</v>
      </c>
    </row>
    <row r="246" spans="1:3" s="275" customFormat="1" ht="25.5" customHeight="1">
      <c r="A246" s="239">
        <v>2080208</v>
      </c>
      <c r="B246" s="265" t="s">
        <v>3762</v>
      </c>
      <c r="C246" s="290">
        <v>2587.5</v>
      </c>
    </row>
    <row r="247" spans="1:3" s="275" customFormat="1" ht="25.5" customHeight="1">
      <c r="A247" s="239">
        <v>2080299</v>
      </c>
      <c r="B247" s="265" t="s">
        <v>3763</v>
      </c>
      <c r="C247" s="290">
        <v>315.3331</v>
      </c>
    </row>
    <row r="248" spans="1:3" s="275" customFormat="1" ht="25.5" customHeight="1">
      <c r="A248" s="239">
        <v>20803</v>
      </c>
      <c r="B248" s="265" t="s">
        <v>4091</v>
      </c>
      <c r="C248" s="290"/>
    </row>
    <row r="249" spans="1:3" s="275" customFormat="1" ht="25.5" customHeight="1">
      <c r="A249" s="239">
        <v>2080301</v>
      </c>
      <c r="B249" s="265" t="s">
        <v>4102</v>
      </c>
      <c r="C249" s="290"/>
    </row>
    <row r="250" spans="1:3" s="275" customFormat="1" ht="25.5" customHeight="1">
      <c r="A250" s="239">
        <v>2080308</v>
      </c>
      <c r="B250" s="265" t="s">
        <v>3985</v>
      </c>
      <c r="C250" s="290"/>
    </row>
    <row r="251" spans="1:3" s="275" customFormat="1" ht="25.5" customHeight="1">
      <c r="A251" s="239">
        <v>20805</v>
      </c>
      <c r="B251" s="265" t="s">
        <v>3764</v>
      </c>
      <c r="C251" s="290">
        <v>47428.546170000001</v>
      </c>
    </row>
    <row r="252" spans="1:3" s="275" customFormat="1" ht="25.5" customHeight="1">
      <c r="A252" s="239">
        <v>2080501</v>
      </c>
      <c r="B252" s="265" t="s">
        <v>4101</v>
      </c>
      <c r="C252" s="290"/>
    </row>
    <row r="253" spans="1:3" s="275" customFormat="1" ht="25.5" customHeight="1">
      <c r="A253" s="239">
        <v>2080502</v>
      </c>
      <c r="B253" s="265" t="s">
        <v>3765</v>
      </c>
      <c r="C253" s="290">
        <v>90.865304000000009</v>
      </c>
    </row>
    <row r="254" spans="1:3" s="275" customFormat="1" ht="25.5" customHeight="1">
      <c r="A254" s="239">
        <v>2080504</v>
      </c>
      <c r="B254" s="265" t="s">
        <v>3766</v>
      </c>
      <c r="C254" s="290">
        <v>542.24699999999996</v>
      </c>
    </row>
    <row r="255" spans="1:3" s="275" customFormat="1" ht="25.5" customHeight="1">
      <c r="A255" s="239">
        <v>2080505</v>
      </c>
      <c r="B255" s="265" t="s">
        <v>3767</v>
      </c>
      <c r="C255" s="290">
        <v>22990.049665999999</v>
      </c>
    </row>
    <row r="256" spans="1:3" s="275" customFormat="1" ht="25.5" customHeight="1">
      <c r="A256" s="239">
        <v>2080507</v>
      </c>
      <c r="B256" s="265" t="s">
        <v>3768</v>
      </c>
      <c r="C256" s="290">
        <v>14991.5</v>
      </c>
    </row>
    <row r="257" spans="1:3" s="275" customFormat="1" ht="25.5" customHeight="1">
      <c r="A257" s="239">
        <v>2080599</v>
      </c>
      <c r="B257" s="265" t="s">
        <v>3769</v>
      </c>
      <c r="C257" s="290">
        <v>8813.8842000000004</v>
      </c>
    </row>
    <row r="258" spans="1:3" s="275" customFormat="1" ht="25.5" customHeight="1">
      <c r="A258" s="239">
        <v>20807</v>
      </c>
      <c r="B258" s="265" t="s">
        <v>3770</v>
      </c>
      <c r="C258" s="290">
        <v>319.71039999999999</v>
      </c>
    </row>
    <row r="259" spans="1:3" s="275" customFormat="1" ht="25.5" customHeight="1">
      <c r="A259" s="239">
        <v>2080799</v>
      </c>
      <c r="B259" s="265" t="s">
        <v>3771</v>
      </c>
      <c r="C259" s="290">
        <v>319.71039999999999</v>
      </c>
    </row>
    <row r="260" spans="1:3" s="275" customFormat="1" ht="25.5" customHeight="1">
      <c r="A260" s="239">
        <v>20808</v>
      </c>
      <c r="B260" s="265" t="s">
        <v>3772</v>
      </c>
      <c r="C260" s="290">
        <v>915</v>
      </c>
    </row>
    <row r="261" spans="1:3" s="275" customFormat="1" ht="25.5" customHeight="1">
      <c r="A261" s="239">
        <v>2080801</v>
      </c>
      <c r="B261" s="265" t="s">
        <v>3986</v>
      </c>
      <c r="C261" s="290"/>
    </row>
    <row r="262" spans="1:3" s="275" customFormat="1" ht="25.5" customHeight="1">
      <c r="A262" s="239">
        <v>2080802</v>
      </c>
      <c r="B262" s="265" t="s">
        <v>3773</v>
      </c>
      <c r="C262" s="290">
        <v>64.2</v>
      </c>
    </row>
    <row r="263" spans="1:3" s="275" customFormat="1" ht="25.5" customHeight="1">
      <c r="A263" s="239">
        <v>2080803</v>
      </c>
      <c r="B263" s="265" t="s">
        <v>3987</v>
      </c>
      <c r="C263" s="290"/>
    </row>
    <row r="264" spans="1:3" s="275" customFormat="1" ht="25.5" customHeight="1">
      <c r="A264" s="239">
        <v>2080805</v>
      </c>
      <c r="B264" s="265" t="s">
        <v>3774</v>
      </c>
      <c r="C264" s="290">
        <v>786.8</v>
      </c>
    </row>
    <row r="265" spans="1:3" s="275" customFormat="1" ht="25.5" customHeight="1">
      <c r="A265" s="239">
        <v>2080806</v>
      </c>
      <c r="B265" s="265" t="s">
        <v>3775</v>
      </c>
      <c r="C265" s="290">
        <v>60</v>
      </c>
    </row>
    <row r="266" spans="1:3" s="275" customFormat="1" ht="25.5" customHeight="1">
      <c r="A266" s="239">
        <v>2080899</v>
      </c>
      <c r="B266" s="265" t="s">
        <v>3776</v>
      </c>
      <c r="C266" s="290">
        <v>4</v>
      </c>
    </row>
    <row r="267" spans="1:3" s="275" customFormat="1" ht="25.5" customHeight="1">
      <c r="A267" s="239">
        <v>20809</v>
      </c>
      <c r="B267" s="265" t="s">
        <v>3777</v>
      </c>
      <c r="C267" s="290">
        <v>1296.9394199999999</v>
      </c>
    </row>
    <row r="268" spans="1:3" s="275" customFormat="1" ht="25.5" customHeight="1">
      <c r="A268" s="239">
        <v>2080901</v>
      </c>
      <c r="B268" s="265" t="s">
        <v>3778</v>
      </c>
      <c r="C268" s="290">
        <v>699.5</v>
      </c>
    </row>
    <row r="269" spans="1:3" s="275" customFormat="1" ht="25.5" customHeight="1">
      <c r="A269" s="239">
        <v>2080902</v>
      </c>
      <c r="B269" s="265" t="s">
        <v>3779</v>
      </c>
      <c r="C269" s="290">
        <v>275.41942</v>
      </c>
    </row>
    <row r="270" spans="1:3" s="275" customFormat="1" ht="25.5" customHeight="1">
      <c r="A270" s="239">
        <v>2080903</v>
      </c>
      <c r="B270" s="265" t="s">
        <v>3780</v>
      </c>
      <c r="C270" s="290">
        <v>101.42</v>
      </c>
    </row>
    <row r="271" spans="1:3" s="275" customFormat="1" ht="25.5" customHeight="1">
      <c r="A271" s="239">
        <v>2080904</v>
      </c>
      <c r="B271" s="265" t="s">
        <v>3781</v>
      </c>
      <c r="C271" s="290">
        <v>79.95</v>
      </c>
    </row>
    <row r="272" spans="1:3" s="275" customFormat="1" ht="25.5" customHeight="1">
      <c r="A272" s="239">
        <v>2080999</v>
      </c>
      <c r="B272" s="265" t="s">
        <v>3782</v>
      </c>
      <c r="C272" s="290">
        <v>140.65</v>
      </c>
    </row>
    <row r="273" spans="1:3" s="275" customFormat="1" ht="25.5" customHeight="1">
      <c r="A273" s="239">
        <v>20810</v>
      </c>
      <c r="B273" s="265" t="s">
        <v>3783</v>
      </c>
      <c r="C273" s="290">
        <v>5144.99154</v>
      </c>
    </row>
    <row r="274" spans="1:3" s="275" customFormat="1" ht="25.5" customHeight="1">
      <c r="A274" s="239">
        <v>2081001</v>
      </c>
      <c r="B274" s="265" t="s">
        <v>3784</v>
      </c>
      <c r="C274" s="290">
        <v>100</v>
      </c>
    </row>
    <row r="275" spans="1:3" s="275" customFormat="1" ht="25.5" customHeight="1">
      <c r="A275" s="239">
        <v>2081002</v>
      </c>
      <c r="B275" s="265" t="s">
        <v>3785</v>
      </c>
      <c r="C275" s="290">
        <v>4532.1099999999997</v>
      </c>
    </row>
    <row r="276" spans="1:3" s="275" customFormat="1" ht="25.5" customHeight="1">
      <c r="A276" s="239">
        <v>2081004</v>
      </c>
      <c r="B276" s="265" t="s">
        <v>3786</v>
      </c>
      <c r="C276" s="290">
        <v>326.34253999999999</v>
      </c>
    </row>
    <row r="277" spans="1:3" s="275" customFormat="1" ht="25.5" customHeight="1">
      <c r="A277" s="239">
        <v>2081005</v>
      </c>
      <c r="B277" s="265" t="s">
        <v>3787</v>
      </c>
      <c r="C277" s="290">
        <v>186.53899999999999</v>
      </c>
    </row>
    <row r="278" spans="1:3" s="275" customFormat="1" ht="25.5" customHeight="1">
      <c r="A278" s="239">
        <v>2081099</v>
      </c>
      <c r="B278" s="265" t="s">
        <v>3988</v>
      </c>
      <c r="C278" s="290"/>
    </row>
    <row r="279" spans="1:3" s="275" customFormat="1" ht="25.5" customHeight="1">
      <c r="A279" s="239">
        <v>20811</v>
      </c>
      <c r="B279" s="265" t="s">
        <v>3788</v>
      </c>
      <c r="C279" s="290">
        <v>6253.768</v>
      </c>
    </row>
    <row r="280" spans="1:3" s="275" customFormat="1" ht="25.5" customHeight="1">
      <c r="A280" s="239">
        <v>2081101</v>
      </c>
      <c r="B280" s="265" t="s">
        <v>3630</v>
      </c>
      <c r="C280" s="290">
        <v>118.7606</v>
      </c>
    </row>
    <row r="281" spans="1:3" s="275" customFormat="1" ht="25.5" customHeight="1">
      <c r="A281" s="239">
        <v>2081102</v>
      </c>
      <c r="B281" s="265" t="s">
        <v>3633</v>
      </c>
      <c r="C281" s="290">
        <v>35</v>
      </c>
    </row>
    <row r="282" spans="1:3" s="275" customFormat="1" ht="25.5" customHeight="1">
      <c r="A282" s="239">
        <v>2081104</v>
      </c>
      <c r="B282" s="265" t="s">
        <v>3789</v>
      </c>
      <c r="C282" s="290">
        <v>159</v>
      </c>
    </row>
    <row r="283" spans="1:3" s="275" customFormat="1" ht="25.5" customHeight="1">
      <c r="A283" s="239">
        <v>2081105</v>
      </c>
      <c r="B283" s="265" t="s">
        <v>3790</v>
      </c>
      <c r="C283" s="290">
        <v>476</v>
      </c>
    </row>
    <row r="284" spans="1:3" s="275" customFormat="1" ht="25.5" customHeight="1">
      <c r="A284" s="239">
        <v>2081106</v>
      </c>
      <c r="B284" s="265" t="s">
        <v>3791</v>
      </c>
      <c r="C284" s="290">
        <v>25</v>
      </c>
    </row>
    <row r="285" spans="1:3" s="275" customFormat="1" ht="25.5" customHeight="1">
      <c r="A285" s="239">
        <v>2081199</v>
      </c>
      <c r="B285" s="265" t="s">
        <v>3792</v>
      </c>
      <c r="C285" s="290">
        <v>5440.0074000000004</v>
      </c>
    </row>
    <row r="286" spans="1:3" s="275" customFormat="1" ht="25.5" customHeight="1">
      <c r="A286" s="239">
        <v>20815</v>
      </c>
      <c r="B286" s="265" t="s">
        <v>3793</v>
      </c>
      <c r="C286" s="290">
        <v>30</v>
      </c>
    </row>
    <row r="287" spans="1:3" s="275" customFormat="1" ht="25.5" customHeight="1">
      <c r="A287" s="239">
        <v>2081502</v>
      </c>
      <c r="B287" s="265" t="s">
        <v>3794</v>
      </c>
      <c r="C287" s="290">
        <v>30</v>
      </c>
    </row>
    <row r="288" spans="1:3" s="275" customFormat="1" ht="25.5" customHeight="1">
      <c r="A288" s="239">
        <v>20816</v>
      </c>
      <c r="B288" s="265" t="s">
        <v>3795</v>
      </c>
      <c r="C288" s="290">
        <v>79.852459999999994</v>
      </c>
    </row>
    <row r="289" spans="1:3" s="275" customFormat="1" ht="25.5" customHeight="1">
      <c r="A289" s="239">
        <v>2081601</v>
      </c>
      <c r="B289" s="265" t="s">
        <v>3630</v>
      </c>
      <c r="C289" s="290">
        <v>15.852460000000001</v>
      </c>
    </row>
    <row r="290" spans="1:3" s="275" customFormat="1" ht="25.5" customHeight="1">
      <c r="A290" s="239">
        <v>2081602</v>
      </c>
      <c r="B290" s="265" t="s">
        <v>3633</v>
      </c>
      <c r="C290" s="290">
        <v>64</v>
      </c>
    </row>
    <row r="291" spans="1:3" s="275" customFormat="1" ht="25.5" customHeight="1">
      <c r="A291" s="239">
        <v>20819</v>
      </c>
      <c r="B291" s="265" t="s">
        <v>3796</v>
      </c>
      <c r="C291" s="290">
        <v>3430</v>
      </c>
    </row>
    <row r="292" spans="1:3" s="275" customFormat="1" ht="25.5" customHeight="1">
      <c r="A292" s="239">
        <v>2081901</v>
      </c>
      <c r="B292" s="265" t="s">
        <v>3797</v>
      </c>
      <c r="C292" s="290">
        <v>1543</v>
      </c>
    </row>
    <row r="293" spans="1:3" s="275" customFormat="1" ht="25.5" customHeight="1">
      <c r="A293" s="239">
        <v>2081902</v>
      </c>
      <c r="B293" s="265" t="s">
        <v>3798</v>
      </c>
      <c r="C293" s="290">
        <v>1887</v>
      </c>
    </row>
    <row r="294" spans="1:3" s="275" customFormat="1" ht="25.5" customHeight="1">
      <c r="A294" s="239">
        <v>20820</v>
      </c>
      <c r="B294" s="265" t="s">
        <v>3799</v>
      </c>
      <c r="C294" s="290">
        <v>1691.8752120000001</v>
      </c>
    </row>
    <row r="295" spans="1:3" s="275" customFormat="1" ht="25.5" customHeight="1">
      <c r="A295" s="239">
        <v>2082001</v>
      </c>
      <c r="B295" s="265" t="s">
        <v>3800</v>
      </c>
      <c r="C295" s="290">
        <v>1610</v>
      </c>
    </row>
    <row r="296" spans="1:3" s="275" customFormat="1" ht="25.5" customHeight="1">
      <c r="A296" s="239">
        <v>2082002</v>
      </c>
      <c r="B296" s="265" t="s">
        <v>3801</v>
      </c>
      <c r="C296" s="290">
        <v>81.875212000000005</v>
      </c>
    </row>
    <row r="297" spans="1:3" s="275" customFormat="1" ht="25.5" customHeight="1">
      <c r="A297" s="239">
        <v>20821</v>
      </c>
      <c r="B297" s="265" t="s">
        <v>4092</v>
      </c>
      <c r="C297" s="290"/>
    </row>
    <row r="298" spans="1:3" s="275" customFormat="1" ht="25.5" customHeight="1">
      <c r="A298" s="239">
        <v>2082101</v>
      </c>
      <c r="B298" s="265" t="s">
        <v>3989</v>
      </c>
      <c r="C298" s="290"/>
    </row>
    <row r="299" spans="1:3" s="275" customFormat="1" ht="25.5" customHeight="1">
      <c r="A299" s="239">
        <v>2082102</v>
      </c>
      <c r="B299" s="265" t="s">
        <v>3990</v>
      </c>
      <c r="C299" s="290"/>
    </row>
    <row r="300" spans="1:3" s="275" customFormat="1" ht="25.5" customHeight="1">
      <c r="A300" s="239">
        <v>20825</v>
      </c>
      <c r="B300" s="265" t="s">
        <v>3802</v>
      </c>
      <c r="C300" s="290">
        <v>126.95</v>
      </c>
    </row>
    <row r="301" spans="1:3" s="275" customFormat="1" ht="25.5" customHeight="1">
      <c r="A301" s="239">
        <v>2082501</v>
      </c>
      <c r="B301" s="265" t="s">
        <v>3803</v>
      </c>
      <c r="C301" s="290">
        <v>100</v>
      </c>
    </row>
    <row r="302" spans="1:3" s="275" customFormat="1" ht="25.5" customHeight="1">
      <c r="A302" s="239">
        <v>2082502</v>
      </c>
      <c r="B302" s="265" t="s">
        <v>3804</v>
      </c>
      <c r="C302" s="290">
        <v>26.95</v>
      </c>
    </row>
    <row r="303" spans="1:3" s="275" customFormat="1" ht="25.5" customHeight="1">
      <c r="A303" s="239">
        <v>20826</v>
      </c>
      <c r="B303" s="265" t="s">
        <v>3805</v>
      </c>
      <c r="C303" s="290">
        <v>17718</v>
      </c>
    </row>
    <row r="304" spans="1:3" s="275" customFormat="1" ht="25.5" customHeight="1">
      <c r="A304" s="239">
        <v>2082602</v>
      </c>
      <c r="B304" s="265" t="s">
        <v>3806</v>
      </c>
      <c r="C304" s="290">
        <v>17718</v>
      </c>
    </row>
    <row r="305" spans="1:3" s="275" customFormat="1" ht="25.5" customHeight="1">
      <c r="A305" s="239">
        <v>20899</v>
      </c>
      <c r="B305" s="265" t="s">
        <v>3807</v>
      </c>
      <c r="C305" s="290">
        <v>11023.128384</v>
      </c>
    </row>
    <row r="306" spans="1:3" s="275" customFormat="1" ht="25.5" customHeight="1">
      <c r="A306" s="239">
        <v>2089901</v>
      </c>
      <c r="B306" s="265" t="s">
        <v>3808</v>
      </c>
      <c r="C306" s="290">
        <v>11023.128384</v>
      </c>
    </row>
    <row r="307" spans="1:3" s="275" customFormat="1" ht="25.5" customHeight="1">
      <c r="A307" s="239">
        <v>210</v>
      </c>
      <c r="B307" s="265" t="s">
        <v>1371</v>
      </c>
      <c r="C307" s="290">
        <v>43503.171344000002</v>
      </c>
    </row>
    <row r="308" spans="1:3" s="275" customFormat="1" ht="25.5" customHeight="1">
      <c r="A308" s="239">
        <v>21001</v>
      </c>
      <c r="B308" s="265" t="s">
        <v>3809</v>
      </c>
      <c r="C308" s="290">
        <v>1554.8166199999998</v>
      </c>
    </row>
    <row r="309" spans="1:3" s="275" customFormat="1" ht="25.5" customHeight="1">
      <c r="A309" s="239">
        <v>2100101</v>
      </c>
      <c r="B309" s="265" t="s">
        <v>3630</v>
      </c>
      <c r="C309" s="290">
        <v>781.21662000000003</v>
      </c>
    </row>
    <row r="310" spans="1:3" s="275" customFormat="1" ht="25.5" customHeight="1">
      <c r="A310" s="239">
        <v>2100102</v>
      </c>
      <c r="B310" s="265" t="s">
        <v>3633</v>
      </c>
      <c r="C310" s="290">
        <v>154</v>
      </c>
    </row>
    <row r="311" spans="1:3" s="275" customFormat="1" ht="25.5" customHeight="1">
      <c r="A311" s="239">
        <v>2100199</v>
      </c>
      <c r="B311" s="265" t="s">
        <v>3810</v>
      </c>
      <c r="C311" s="290">
        <v>619.6</v>
      </c>
    </row>
    <row r="312" spans="1:3" s="275" customFormat="1" ht="25.5" customHeight="1">
      <c r="A312" s="239">
        <v>21002</v>
      </c>
      <c r="B312" s="265" t="s">
        <v>3811</v>
      </c>
      <c r="C312" s="290">
        <v>8244.98164</v>
      </c>
    </row>
    <row r="313" spans="1:3" s="275" customFormat="1" ht="25.5" customHeight="1">
      <c r="A313" s="239">
        <v>2100201</v>
      </c>
      <c r="B313" s="265" t="s">
        <v>3812</v>
      </c>
      <c r="C313" s="290">
        <v>3718.1296600000001</v>
      </c>
    </row>
    <row r="314" spans="1:3" s="275" customFormat="1" ht="25.5" customHeight="1">
      <c r="A314" s="239">
        <v>2100202</v>
      </c>
      <c r="B314" s="265" t="s">
        <v>3813</v>
      </c>
      <c r="C314" s="290">
        <v>3676.8519799999999</v>
      </c>
    </row>
    <row r="315" spans="1:3" s="275" customFormat="1" ht="25.5" customHeight="1">
      <c r="A315" s="239">
        <v>2100205</v>
      </c>
      <c r="B315" s="265" t="s">
        <v>3814</v>
      </c>
      <c r="C315" s="290">
        <v>850</v>
      </c>
    </row>
    <row r="316" spans="1:3" s="275" customFormat="1" ht="25.5" customHeight="1">
      <c r="A316" s="239">
        <v>21003</v>
      </c>
      <c r="B316" s="265" t="s">
        <v>3815</v>
      </c>
      <c r="C316" s="290">
        <v>6673</v>
      </c>
    </row>
    <row r="317" spans="1:3" s="275" customFormat="1" ht="25.5" customHeight="1">
      <c r="A317" s="239">
        <v>2100301</v>
      </c>
      <c r="B317" s="265" t="s">
        <v>3816</v>
      </c>
      <c r="C317" s="290">
        <v>6673</v>
      </c>
    </row>
    <row r="318" spans="1:3" s="275" customFormat="1" ht="25.5" customHeight="1">
      <c r="A318" s="239">
        <v>2100302</v>
      </c>
      <c r="B318" s="265" t="s">
        <v>3991</v>
      </c>
      <c r="C318" s="290"/>
    </row>
    <row r="319" spans="1:3" s="275" customFormat="1" ht="25.5" customHeight="1">
      <c r="A319" s="239">
        <v>2100399</v>
      </c>
      <c r="B319" s="265" t="s">
        <v>3992</v>
      </c>
      <c r="C319" s="290"/>
    </row>
    <row r="320" spans="1:3" s="275" customFormat="1" ht="25.5" customHeight="1">
      <c r="A320" s="239">
        <v>21004</v>
      </c>
      <c r="B320" s="265" t="s">
        <v>3817</v>
      </c>
      <c r="C320" s="290">
        <v>8264.076328000001</v>
      </c>
    </row>
    <row r="321" spans="1:3" s="275" customFormat="1" ht="25.5" customHeight="1">
      <c r="A321" s="239">
        <v>2100401</v>
      </c>
      <c r="B321" s="265" t="s">
        <v>3818</v>
      </c>
      <c r="C321" s="290">
        <v>1838.5577479999999</v>
      </c>
    </row>
    <row r="322" spans="1:3" s="275" customFormat="1" ht="25.5" customHeight="1">
      <c r="A322" s="239">
        <v>2100402</v>
      </c>
      <c r="B322" s="265" t="s">
        <v>3819</v>
      </c>
      <c r="C322" s="290">
        <v>457.823284</v>
      </c>
    </row>
    <row r="323" spans="1:3" s="275" customFormat="1" ht="25.5" customHeight="1">
      <c r="A323" s="239">
        <v>2100403</v>
      </c>
      <c r="B323" s="265" t="s">
        <v>3820</v>
      </c>
      <c r="C323" s="290">
        <v>966.41929600000014</v>
      </c>
    </row>
    <row r="324" spans="1:3" s="275" customFormat="1" ht="25.5" customHeight="1">
      <c r="A324" s="239">
        <v>2100405</v>
      </c>
      <c r="B324" s="265" t="s">
        <v>3821</v>
      </c>
      <c r="C324" s="290">
        <v>195</v>
      </c>
    </row>
    <row r="325" spans="1:3" s="275" customFormat="1" ht="25.5" customHeight="1">
      <c r="A325" s="239">
        <v>2100408</v>
      </c>
      <c r="B325" s="265" t="s">
        <v>3822</v>
      </c>
      <c r="C325" s="290">
        <v>4385</v>
      </c>
    </row>
    <row r="326" spans="1:3" s="275" customFormat="1" ht="25.5" customHeight="1">
      <c r="A326" s="239">
        <v>2100409</v>
      </c>
      <c r="B326" s="265" t="s">
        <v>3823</v>
      </c>
      <c r="C326" s="290">
        <v>421.27600000000001</v>
      </c>
    </row>
    <row r="327" spans="1:3" s="275" customFormat="1" ht="25.5" customHeight="1">
      <c r="A327" s="239">
        <v>2100499</v>
      </c>
      <c r="B327" s="265" t="s">
        <v>3993</v>
      </c>
      <c r="C327" s="290"/>
    </row>
    <row r="328" spans="1:3" s="275" customFormat="1" ht="25.5" customHeight="1">
      <c r="A328" s="239">
        <v>21005</v>
      </c>
      <c r="B328" s="265" t="s">
        <v>3824</v>
      </c>
      <c r="C328" s="290">
        <v>1997.4</v>
      </c>
    </row>
    <row r="329" spans="1:3" s="275" customFormat="1" ht="25.5" customHeight="1">
      <c r="A329" s="239">
        <v>2100501</v>
      </c>
      <c r="B329" s="265" t="s">
        <v>3994</v>
      </c>
      <c r="C329" s="290"/>
    </row>
    <row r="330" spans="1:3" s="275" customFormat="1" ht="25.5" customHeight="1">
      <c r="A330" s="239">
        <v>2100502</v>
      </c>
      <c r="B330" s="265" t="s">
        <v>3825</v>
      </c>
      <c r="C330" s="290">
        <v>925</v>
      </c>
    </row>
    <row r="331" spans="1:3" s="275" customFormat="1" ht="25.5" customHeight="1">
      <c r="A331" s="239">
        <v>2100503</v>
      </c>
      <c r="B331" s="265" t="s">
        <v>3826</v>
      </c>
      <c r="C331" s="290">
        <v>330</v>
      </c>
    </row>
    <row r="332" spans="1:3" s="275" customFormat="1" ht="25.5" customHeight="1">
      <c r="A332" s="239">
        <v>2100504</v>
      </c>
      <c r="B332" s="265" t="s">
        <v>3827</v>
      </c>
      <c r="C332" s="290">
        <v>163.6</v>
      </c>
    </row>
    <row r="333" spans="1:3" s="275" customFormat="1" ht="25.5" customHeight="1">
      <c r="A333" s="239">
        <v>2100506</v>
      </c>
      <c r="B333" s="265" t="s">
        <v>3995</v>
      </c>
      <c r="C333" s="290"/>
    </row>
    <row r="334" spans="1:3" s="275" customFormat="1" ht="25.5" customHeight="1">
      <c r="A334" s="239">
        <v>2100508</v>
      </c>
      <c r="B334" s="265" t="s">
        <v>3996</v>
      </c>
      <c r="C334" s="290"/>
    </row>
    <row r="335" spans="1:3" s="275" customFormat="1" ht="25.5" customHeight="1">
      <c r="A335" s="239">
        <v>2100509</v>
      </c>
      <c r="B335" s="265" t="s">
        <v>3828</v>
      </c>
      <c r="C335" s="290">
        <v>528.79999999999995</v>
      </c>
    </row>
    <row r="336" spans="1:3" s="275" customFormat="1" ht="25.5" customHeight="1">
      <c r="A336" s="239">
        <v>2100510</v>
      </c>
      <c r="B336" s="265" t="s">
        <v>3829</v>
      </c>
      <c r="C336" s="290">
        <v>50</v>
      </c>
    </row>
    <row r="337" spans="1:3" s="275" customFormat="1" ht="25.5" customHeight="1">
      <c r="A337" s="239">
        <v>2100599</v>
      </c>
      <c r="B337" s="265" t="s">
        <v>3997</v>
      </c>
      <c r="C337" s="290"/>
    </row>
    <row r="338" spans="1:3" s="275" customFormat="1" ht="25.5" customHeight="1">
      <c r="A338" s="239">
        <v>21007</v>
      </c>
      <c r="B338" s="265" t="s">
        <v>3830</v>
      </c>
      <c r="C338" s="290">
        <v>1736</v>
      </c>
    </row>
    <row r="339" spans="1:3" s="275" customFormat="1" ht="25.5" customHeight="1">
      <c r="A339" s="239">
        <v>2100716</v>
      </c>
      <c r="B339" s="265" t="s">
        <v>3998</v>
      </c>
      <c r="C339" s="290"/>
    </row>
    <row r="340" spans="1:3" s="275" customFormat="1" ht="25.5" customHeight="1">
      <c r="A340" s="239">
        <v>2100717</v>
      </c>
      <c r="B340" s="265" t="s">
        <v>3831</v>
      </c>
      <c r="C340" s="290">
        <v>1736</v>
      </c>
    </row>
    <row r="341" spans="1:3" s="275" customFormat="1" ht="25.5" customHeight="1">
      <c r="A341" s="239">
        <v>2100799</v>
      </c>
      <c r="B341" s="265" t="s">
        <v>3999</v>
      </c>
      <c r="C341" s="290"/>
    </row>
    <row r="342" spans="1:3" s="275" customFormat="1" ht="25.5" customHeight="1">
      <c r="A342" s="239">
        <v>21010</v>
      </c>
      <c r="B342" s="265" t="s">
        <v>3832</v>
      </c>
      <c r="C342" s="290">
        <v>1355.296756</v>
      </c>
    </row>
    <row r="343" spans="1:3" s="275" customFormat="1" ht="25.5" customHeight="1">
      <c r="A343" s="239">
        <v>2101012</v>
      </c>
      <c r="B343" s="265" t="s">
        <v>4000</v>
      </c>
      <c r="C343" s="290"/>
    </row>
    <row r="344" spans="1:3" s="275" customFormat="1" ht="25.5" customHeight="1">
      <c r="A344" s="239">
        <v>2101016</v>
      </c>
      <c r="B344" s="265" t="s">
        <v>3833</v>
      </c>
      <c r="C344" s="290">
        <v>1050</v>
      </c>
    </row>
    <row r="345" spans="1:3" s="275" customFormat="1" ht="25.5" customHeight="1">
      <c r="A345" s="239">
        <v>2101050</v>
      </c>
      <c r="B345" s="265" t="s">
        <v>3637</v>
      </c>
      <c r="C345" s="290">
        <v>305.29675600000002</v>
      </c>
    </row>
    <row r="346" spans="1:3" s="275" customFormat="1" ht="25.5" customHeight="1">
      <c r="A346" s="239">
        <v>2101099</v>
      </c>
      <c r="B346" s="265" t="s">
        <v>4001</v>
      </c>
      <c r="C346" s="290"/>
    </row>
    <row r="347" spans="1:3" s="275" customFormat="1" ht="25.5" customHeight="1">
      <c r="A347" s="239">
        <v>21012</v>
      </c>
      <c r="B347" s="265" t="s">
        <v>3834</v>
      </c>
      <c r="C347" s="290">
        <v>9570.7999999999993</v>
      </c>
    </row>
    <row r="348" spans="1:3" s="275" customFormat="1" ht="25.5" customHeight="1">
      <c r="A348" s="239">
        <v>2101201</v>
      </c>
      <c r="B348" s="265" t="s">
        <v>3835</v>
      </c>
      <c r="C348" s="290">
        <v>500</v>
      </c>
    </row>
    <row r="349" spans="1:3" s="275" customFormat="1" ht="25.5" customHeight="1">
      <c r="A349" s="239">
        <v>2101202</v>
      </c>
      <c r="B349" s="265" t="s">
        <v>3836</v>
      </c>
      <c r="C349" s="290">
        <v>6260</v>
      </c>
    </row>
    <row r="350" spans="1:3" s="275" customFormat="1" ht="25.5" customHeight="1">
      <c r="A350" s="239">
        <v>2101299</v>
      </c>
      <c r="B350" s="265" t="s">
        <v>3837</v>
      </c>
      <c r="C350" s="290">
        <v>2810.8</v>
      </c>
    </row>
    <row r="351" spans="1:3" s="275" customFormat="1" ht="25.5" customHeight="1">
      <c r="A351" s="239">
        <v>21013</v>
      </c>
      <c r="B351" s="265" t="s">
        <v>4093</v>
      </c>
      <c r="C351" s="290"/>
    </row>
    <row r="352" spans="1:3" s="275" customFormat="1" ht="25.5" customHeight="1">
      <c r="A352" s="239">
        <v>2101301</v>
      </c>
      <c r="B352" s="265" t="s">
        <v>4002</v>
      </c>
      <c r="C352" s="290"/>
    </row>
    <row r="353" spans="1:3" s="275" customFormat="1" ht="25.5" customHeight="1">
      <c r="A353" s="239">
        <v>21099</v>
      </c>
      <c r="B353" s="265" t="s">
        <v>3838</v>
      </c>
      <c r="C353" s="290">
        <v>4106.8</v>
      </c>
    </row>
    <row r="354" spans="1:3" s="275" customFormat="1" ht="25.5" customHeight="1">
      <c r="A354" s="239">
        <v>2109901</v>
      </c>
      <c r="B354" s="265" t="s">
        <v>3839</v>
      </c>
      <c r="C354" s="290">
        <v>4106.8</v>
      </c>
    </row>
    <row r="355" spans="1:3" s="275" customFormat="1" ht="25.5" customHeight="1">
      <c r="A355" s="239">
        <v>211</v>
      </c>
      <c r="B355" s="265" t="s">
        <v>1627</v>
      </c>
      <c r="C355" s="290">
        <v>3664.5912520000002</v>
      </c>
    </row>
    <row r="356" spans="1:3" s="275" customFormat="1" ht="25.5" customHeight="1">
      <c r="A356" s="239">
        <v>21101</v>
      </c>
      <c r="B356" s="265" t="s">
        <v>3840</v>
      </c>
      <c r="C356" s="290">
        <v>1354.991252</v>
      </c>
    </row>
    <row r="357" spans="1:3" s="275" customFormat="1" ht="25.5" customHeight="1">
      <c r="A357" s="239">
        <v>2110101</v>
      </c>
      <c r="B357" s="265" t="s">
        <v>3630</v>
      </c>
      <c r="C357" s="290">
        <v>528.30192799999998</v>
      </c>
    </row>
    <row r="358" spans="1:3" s="275" customFormat="1" ht="25.5" customHeight="1">
      <c r="A358" s="239">
        <v>2110102</v>
      </c>
      <c r="B358" s="265" t="s">
        <v>3633</v>
      </c>
      <c r="C358" s="290">
        <v>826.68932400000006</v>
      </c>
    </row>
    <row r="359" spans="1:3" s="275" customFormat="1" ht="25.5" customHeight="1">
      <c r="A359" s="239">
        <v>2110104</v>
      </c>
      <c r="B359" s="265" t="s">
        <v>4003</v>
      </c>
      <c r="C359" s="290"/>
    </row>
    <row r="360" spans="1:3" s="275" customFormat="1" ht="25.5" customHeight="1">
      <c r="A360" s="239">
        <v>2110199</v>
      </c>
      <c r="B360" s="265" t="s">
        <v>4004</v>
      </c>
      <c r="C360" s="290"/>
    </row>
    <row r="361" spans="1:3" s="275" customFormat="1" ht="25.5" customHeight="1">
      <c r="A361" s="239">
        <v>21102</v>
      </c>
      <c r="B361" s="265" t="s">
        <v>4094</v>
      </c>
      <c r="C361" s="290"/>
    </row>
    <row r="362" spans="1:3" s="275" customFormat="1" ht="25.5" customHeight="1">
      <c r="A362" s="239">
        <v>2110299</v>
      </c>
      <c r="B362" s="265" t="s">
        <v>4005</v>
      </c>
      <c r="C362" s="290"/>
    </row>
    <row r="363" spans="1:3" s="275" customFormat="1" ht="25.5" customHeight="1">
      <c r="A363" s="239">
        <v>21103</v>
      </c>
      <c r="B363" s="265" t="s">
        <v>3841</v>
      </c>
      <c r="C363" s="290">
        <v>1484.6</v>
      </c>
    </row>
    <row r="364" spans="1:3" s="275" customFormat="1" ht="25.5" customHeight="1">
      <c r="A364" s="239">
        <v>2110302</v>
      </c>
      <c r="B364" s="265" t="s">
        <v>4006</v>
      </c>
      <c r="C364" s="290"/>
    </row>
    <row r="365" spans="1:3" s="275" customFormat="1" ht="25.5" customHeight="1">
      <c r="A365" s="239">
        <v>2110307</v>
      </c>
      <c r="B365" s="265" t="s">
        <v>3842</v>
      </c>
      <c r="C365" s="290">
        <v>1484.6</v>
      </c>
    </row>
    <row r="366" spans="1:3" s="275" customFormat="1" ht="25.5" customHeight="1">
      <c r="A366" s="239">
        <v>2110399</v>
      </c>
      <c r="B366" s="265" t="s">
        <v>4007</v>
      </c>
      <c r="C366" s="290"/>
    </row>
    <row r="367" spans="1:3" s="275" customFormat="1" ht="25.5" customHeight="1">
      <c r="A367" s="239">
        <v>21104</v>
      </c>
      <c r="B367" s="265" t="s">
        <v>4095</v>
      </c>
      <c r="C367" s="290"/>
    </row>
    <row r="368" spans="1:3" s="275" customFormat="1" ht="25.5" customHeight="1">
      <c r="A368" s="239">
        <v>2110402</v>
      </c>
      <c r="B368" s="265" t="s">
        <v>4008</v>
      </c>
      <c r="C368" s="290"/>
    </row>
    <row r="369" spans="1:3" s="275" customFormat="1" ht="25.5" customHeight="1">
      <c r="A369" s="239">
        <v>21199</v>
      </c>
      <c r="B369" s="265" t="s">
        <v>3843</v>
      </c>
      <c r="C369" s="290">
        <v>825</v>
      </c>
    </row>
    <row r="370" spans="1:3" s="275" customFormat="1" ht="25.5" customHeight="1">
      <c r="A370" s="239">
        <v>2119901</v>
      </c>
      <c r="B370" s="265" t="s">
        <v>3844</v>
      </c>
      <c r="C370" s="290">
        <v>825</v>
      </c>
    </row>
    <row r="371" spans="1:3" s="275" customFormat="1" ht="25.5" customHeight="1">
      <c r="A371" s="239">
        <v>212</v>
      </c>
      <c r="B371" s="265" t="s">
        <v>1629</v>
      </c>
      <c r="C371" s="290">
        <v>28572.364324999999</v>
      </c>
    </row>
    <row r="372" spans="1:3" s="275" customFormat="1" ht="25.5" customHeight="1">
      <c r="A372" s="239">
        <v>21201</v>
      </c>
      <c r="B372" s="265" t="s">
        <v>3845</v>
      </c>
      <c r="C372" s="290">
        <v>14842.974324999999</v>
      </c>
    </row>
    <row r="373" spans="1:3" s="275" customFormat="1" ht="25.5" customHeight="1">
      <c r="A373" s="239">
        <v>2120101</v>
      </c>
      <c r="B373" s="265" t="s">
        <v>3630</v>
      </c>
      <c r="C373" s="290">
        <v>1197.2900079999999</v>
      </c>
    </row>
    <row r="374" spans="1:3" s="275" customFormat="1" ht="25.5" customHeight="1">
      <c r="A374" s="239">
        <v>2120102</v>
      </c>
      <c r="B374" s="265" t="s">
        <v>3633</v>
      </c>
      <c r="C374" s="290">
        <v>1494.3028880000002</v>
      </c>
    </row>
    <row r="375" spans="1:3" s="275" customFormat="1" ht="25.5" customHeight="1">
      <c r="A375" s="239">
        <v>2120104</v>
      </c>
      <c r="B375" s="265" t="s">
        <v>3846</v>
      </c>
      <c r="C375" s="290">
        <v>3294.8975999999998</v>
      </c>
    </row>
    <row r="376" spans="1:3" s="275" customFormat="1" ht="25.5" customHeight="1">
      <c r="A376" s="239">
        <v>2120106</v>
      </c>
      <c r="B376" s="265" t="s">
        <v>3847</v>
      </c>
      <c r="C376" s="290">
        <v>1098.797028</v>
      </c>
    </row>
    <row r="377" spans="1:3" s="275" customFormat="1" ht="25.5" customHeight="1">
      <c r="A377" s="239">
        <v>2120109</v>
      </c>
      <c r="B377" s="265" t="s">
        <v>3848</v>
      </c>
      <c r="C377" s="290">
        <v>406.69580000000002</v>
      </c>
    </row>
    <row r="378" spans="1:3" s="275" customFormat="1" ht="25.5" customHeight="1">
      <c r="A378" s="239">
        <v>2120199</v>
      </c>
      <c r="B378" s="265" t="s">
        <v>3849</v>
      </c>
      <c r="C378" s="290">
        <v>7350.9910010000003</v>
      </c>
    </row>
    <row r="379" spans="1:3" s="275" customFormat="1" ht="25.5" customHeight="1">
      <c r="A379" s="239">
        <v>21202</v>
      </c>
      <c r="B379" s="265" t="s">
        <v>3850</v>
      </c>
      <c r="C379" s="290">
        <v>578.48681199999999</v>
      </c>
    </row>
    <row r="380" spans="1:3" s="275" customFormat="1" ht="25.5" customHeight="1">
      <c r="A380" s="239">
        <v>2120201</v>
      </c>
      <c r="B380" s="265" t="s">
        <v>3851</v>
      </c>
      <c r="C380" s="290">
        <v>578.48681199999999</v>
      </c>
    </row>
    <row r="381" spans="1:3" s="275" customFormat="1" ht="25.5" customHeight="1">
      <c r="A381" s="239">
        <v>21203</v>
      </c>
      <c r="B381" s="265" t="s">
        <v>4096</v>
      </c>
      <c r="C381" s="290"/>
    </row>
    <row r="382" spans="1:3" s="275" customFormat="1" ht="25.5" customHeight="1">
      <c r="A382" s="239">
        <v>2120303</v>
      </c>
      <c r="B382" s="265" t="s">
        <v>4009</v>
      </c>
      <c r="C382" s="290"/>
    </row>
    <row r="383" spans="1:3" s="275" customFormat="1" ht="25.5" customHeight="1">
      <c r="A383" s="239">
        <v>2120399</v>
      </c>
      <c r="B383" s="265" t="s">
        <v>4010</v>
      </c>
      <c r="C383" s="290"/>
    </row>
    <row r="384" spans="1:3" s="275" customFormat="1" ht="25.5" customHeight="1">
      <c r="A384" s="239">
        <v>21205</v>
      </c>
      <c r="B384" s="265" t="s">
        <v>3852</v>
      </c>
      <c r="C384" s="290">
        <v>3999</v>
      </c>
    </row>
    <row r="385" spans="1:3" s="275" customFormat="1" ht="25.5" customHeight="1">
      <c r="A385" s="239">
        <v>2120501</v>
      </c>
      <c r="B385" s="265" t="s">
        <v>3853</v>
      </c>
      <c r="C385" s="290">
        <v>3999</v>
      </c>
    </row>
    <row r="386" spans="1:3" s="275" customFormat="1" ht="25.5" customHeight="1">
      <c r="A386" s="239">
        <v>21206</v>
      </c>
      <c r="B386" s="265" t="s">
        <v>3854</v>
      </c>
      <c r="C386" s="290">
        <v>621.50692000000004</v>
      </c>
    </row>
    <row r="387" spans="1:3" s="275" customFormat="1" ht="25.5" customHeight="1">
      <c r="A387" s="239">
        <v>2120601</v>
      </c>
      <c r="B387" s="265" t="s">
        <v>3855</v>
      </c>
      <c r="C387" s="290">
        <v>621.50692000000004</v>
      </c>
    </row>
    <row r="388" spans="1:3" s="275" customFormat="1" ht="25.5" customHeight="1">
      <c r="A388" s="239">
        <v>21299</v>
      </c>
      <c r="B388" s="265" t="s">
        <v>3856</v>
      </c>
      <c r="C388" s="290">
        <v>8530.3962680000004</v>
      </c>
    </row>
    <row r="389" spans="1:3" s="275" customFormat="1" ht="25.5" customHeight="1">
      <c r="A389" s="239">
        <v>2129999</v>
      </c>
      <c r="B389" s="265" t="s">
        <v>3857</v>
      </c>
      <c r="C389" s="290">
        <v>8530.3962680000004</v>
      </c>
    </row>
    <row r="390" spans="1:3" s="275" customFormat="1" ht="25.5" customHeight="1">
      <c r="A390" s="239">
        <v>213</v>
      </c>
      <c r="B390" s="265" t="s">
        <v>1635</v>
      </c>
      <c r="C390" s="290">
        <v>23200.090047999998</v>
      </c>
    </row>
    <row r="391" spans="1:3" s="275" customFormat="1" ht="25.5" customHeight="1">
      <c r="A391" s="239">
        <v>21301</v>
      </c>
      <c r="B391" s="265" t="s">
        <v>3858</v>
      </c>
      <c r="C391" s="290">
        <v>11510.144206000001</v>
      </c>
    </row>
    <row r="392" spans="1:3" s="275" customFormat="1" ht="25.5" customHeight="1">
      <c r="A392" s="239">
        <v>2130101</v>
      </c>
      <c r="B392" s="265" t="s">
        <v>3630</v>
      </c>
      <c r="C392" s="290">
        <v>3843.5522880000003</v>
      </c>
    </row>
    <row r="393" spans="1:3" s="275" customFormat="1" ht="25.5" customHeight="1">
      <c r="A393" s="239">
        <v>2130102</v>
      </c>
      <c r="B393" s="265" t="s">
        <v>3976</v>
      </c>
      <c r="C393" s="290"/>
    </row>
    <row r="394" spans="1:3" s="275" customFormat="1" ht="25.5" customHeight="1">
      <c r="A394" s="239">
        <v>2130104</v>
      </c>
      <c r="B394" s="265" t="s">
        <v>3637</v>
      </c>
      <c r="C394" s="290">
        <v>1800.2519179999999</v>
      </c>
    </row>
    <row r="395" spans="1:3" s="275" customFormat="1" ht="25.5" customHeight="1">
      <c r="A395" s="239">
        <v>2130106</v>
      </c>
      <c r="B395" s="265" t="s">
        <v>3859</v>
      </c>
      <c r="C395" s="290">
        <v>60</v>
      </c>
    </row>
    <row r="396" spans="1:3" s="275" customFormat="1" ht="25.5" customHeight="1">
      <c r="A396" s="239">
        <v>2130108</v>
      </c>
      <c r="B396" s="265" t="s">
        <v>3860</v>
      </c>
      <c r="C396" s="290">
        <v>175</v>
      </c>
    </row>
    <row r="397" spans="1:3" s="275" customFormat="1" ht="25.5" customHeight="1">
      <c r="A397" s="239">
        <v>2130109</v>
      </c>
      <c r="B397" s="265" t="s">
        <v>3861</v>
      </c>
      <c r="C397" s="290">
        <v>105</v>
      </c>
    </row>
    <row r="398" spans="1:3" s="275" customFormat="1" ht="25.5" customHeight="1">
      <c r="A398" s="239">
        <v>2130110</v>
      </c>
      <c r="B398" s="265" t="s">
        <v>3862</v>
      </c>
      <c r="C398" s="290">
        <v>30</v>
      </c>
    </row>
    <row r="399" spans="1:3" s="275" customFormat="1" ht="25.5" customHeight="1">
      <c r="A399" s="239">
        <v>2130111</v>
      </c>
      <c r="B399" s="265" t="s">
        <v>4011</v>
      </c>
      <c r="C399" s="290"/>
    </row>
    <row r="400" spans="1:3" s="275" customFormat="1" ht="25.5" customHeight="1">
      <c r="A400" s="239">
        <v>2130112</v>
      </c>
      <c r="B400" s="265" t="s">
        <v>3863</v>
      </c>
      <c r="C400" s="290">
        <v>10</v>
      </c>
    </row>
    <row r="401" spans="1:3" s="275" customFormat="1" ht="25.5" customHeight="1">
      <c r="A401" s="239">
        <v>2130124</v>
      </c>
      <c r="B401" s="265" t="s">
        <v>3864</v>
      </c>
      <c r="C401" s="290">
        <v>150</v>
      </c>
    </row>
    <row r="402" spans="1:3" s="275" customFormat="1" ht="25.5" customHeight="1">
      <c r="A402" s="239">
        <v>2130126</v>
      </c>
      <c r="B402" s="265" t="s">
        <v>4012</v>
      </c>
      <c r="C402" s="290"/>
    </row>
    <row r="403" spans="1:3" s="275" customFormat="1" ht="25.5" customHeight="1">
      <c r="A403" s="239">
        <v>2130135</v>
      </c>
      <c r="B403" s="265" t="s">
        <v>3865</v>
      </c>
      <c r="C403" s="290">
        <v>700</v>
      </c>
    </row>
    <row r="404" spans="1:3" s="275" customFormat="1" ht="25.5" customHeight="1">
      <c r="A404" s="239">
        <v>2130199</v>
      </c>
      <c r="B404" s="265" t="s">
        <v>3866</v>
      </c>
      <c r="C404" s="290">
        <v>4636.34</v>
      </c>
    </row>
    <row r="405" spans="1:3" s="275" customFormat="1" ht="25.5" customHeight="1">
      <c r="A405" s="239">
        <v>21302</v>
      </c>
      <c r="B405" s="265" t="s">
        <v>3867</v>
      </c>
      <c r="C405" s="290">
        <v>1108.5358800000001</v>
      </c>
    </row>
    <row r="406" spans="1:3" s="275" customFormat="1" ht="25.5" customHeight="1">
      <c r="A406" s="239">
        <v>2130204</v>
      </c>
      <c r="B406" s="265" t="s">
        <v>3868</v>
      </c>
      <c r="C406" s="290">
        <v>385.07587999999998</v>
      </c>
    </row>
    <row r="407" spans="1:3" s="275" customFormat="1" ht="25.5" customHeight="1">
      <c r="A407" s="239">
        <v>2130205</v>
      </c>
      <c r="B407" s="265" t="s">
        <v>3869</v>
      </c>
      <c r="C407" s="290">
        <v>10</v>
      </c>
    </row>
    <row r="408" spans="1:3" s="275" customFormat="1" ht="25.5" customHeight="1">
      <c r="A408" s="239">
        <v>2130207</v>
      </c>
      <c r="B408" s="265" t="s">
        <v>3870</v>
      </c>
      <c r="C408" s="290">
        <v>20</v>
      </c>
    </row>
    <row r="409" spans="1:3" s="275" customFormat="1" ht="25.5" customHeight="1">
      <c r="A409" s="239">
        <v>2130213</v>
      </c>
      <c r="B409" s="265" t="s">
        <v>3871</v>
      </c>
      <c r="C409" s="290">
        <v>24.96</v>
      </c>
    </row>
    <row r="410" spans="1:3" s="275" customFormat="1" ht="25.5" customHeight="1">
      <c r="A410" s="239">
        <v>2130234</v>
      </c>
      <c r="B410" s="265" t="s">
        <v>3872</v>
      </c>
      <c r="C410" s="290">
        <v>198.5</v>
      </c>
    </row>
    <row r="411" spans="1:3" s="275" customFormat="1" ht="25.5" customHeight="1">
      <c r="A411" s="239">
        <v>2130299</v>
      </c>
      <c r="B411" s="265" t="s">
        <v>3873</v>
      </c>
      <c r="C411" s="290">
        <v>470</v>
      </c>
    </row>
    <row r="412" spans="1:3" s="275" customFormat="1" ht="25.5" customHeight="1">
      <c r="A412" s="239">
        <v>21303</v>
      </c>
      <c r="B412" s="265" t="s">
        <v>3874</v>
      </c>
      <c r="C412" s="290">
        <v>2956.9099620000002</v>
      </c>
    </row>
    <row r="413" spans="1:3" s="275" customFormat="1" ht="25.5" customHeight="1">
      <c r="A413" s="239">
        <v>2130301</v>
      </c>
      <c r="B413" s="265" t="s">
        <v>3630</v>
      </c>
      <c r="C413" s="290">
        <v>386.17429199999998</v>
      </c>
    </row>
    <row r="414" spans="1:3" s="275" customFormat="1" ht="25.5" customHeight="1">
      <c r="A414" s="239">
        <v>2130303</v>
      </c>
      <c r="B414" s="265" t="s">
        <v>3952</v>
      </c>
      <c r="C414" s="290"/>
    </row>
    <row r="415" spans="1:3" s="275" customFormat="1" ht="25.5" customHeight="1">
      <c r="A415" s="239">
        <v>2130304</v>
      </c>
      <c r="B415" s="265" t="s">
        <v>3875</v>
      </c>
      <c r="C415" s="290">
        <v>65</v>
      </c>
    </row>
    <row r="416" spans="1:3" s="275" customFormat="1" ht="25.5" customHeight="1">
      <c r="A416" s="239">
        <v>2130305</v>
      </c>
      <c r="B416" s="265" t="s">
        <v>3876</v>
      </c>
      <c r="C416" s="290">
        <v>150</v>
      </c>
    </row>
    <row r="417" spans="1:3" s="275" customFormat="1" ht="25.5" customHeight="1">
      <c r="A417" s="239">
        <v>2130306</v>
      </c>
      <c r="B417" s="265" t="s">
        <v>3877</v>
      </c>
      <c r="C417" s="290">
        <v>627.52</v>
      </c>
    </row>
    <row r="418" spans="1:3" s="275" customFormat="1" ht="25.5" customHeight="1">
      <c r="A418" s="239">
        <v>2130308</v>
      </c>
      <c r="B418" s="265" t="s">
        <v>3878</v>
      </c>
      <c r="C418" s="290">
        <v>300</v>
      </c>
    </row>
    <row r="419" spans="1:3" s="275" customFormat="1" ht="25.5" customHeight="1">
      <c r="A419" s="239">
        <v>2130309</v>
      </c>
      <c r="B419" s="265" t="s">
        <v>3879</v>
      </c>
      <c r="C419" s="290">
        <v>75</v>
      </c>
    </row>
    <row r="420" spans="1:3" s="275" customFormat="1" ht="25.5" customHeight="1">
      <c r="A420" s="239">
        <v>2130312</v>
      </c>
      <c r="B420" s="265" t="s">
        <v>3880</v>
      </c>
      <c r="C420" s="290">
        <v>10</v>
      </c>
    </row>
    <row r="421" spans="1:3" s="275" customFormat="1" ht="25.5" customHeight="1">
      <c r="A421" s="239">
        <v>2130314</v>
      </c>
      <c r="B421" s="265" t="s">
        <v>3881</v>
      </c>
      <c r="C421" s="290">
        <v>114</v>
      </c>
    </row>
    <row r="422" spans="1:3" s="275" customFormat="1" ht="25.5" customHeight="1">
      <c r="A422" s="239">
        <v>2130315</v>
      </c>
      <c r="B422" s="265" t="s">
        <v>3882</v>
      </c>
      <c r="C422" s="290">
        <v>15.2</v>
      </c>
    </row>
    <row r="423" spans="1:3" s="275" customFormat="1" ht="25.5" customHeight="1">
      <c r="A423" s="239">
        <v>2130316</v>
      </c>
      <c r="B423" s="265" t="s">
        <v>4013</v>
      </c>
      <c r="C423" s="290"/>
    </row>
    <row r="424" spans="1:3" s="275" customFormat="1" ht="25.5" customHeight="1">
      <c r="A424" s="239">
        <v>2130317</v>
      </c>
      <c r="B424" s="265" t="s">
        <v>3883</v>
      </c>
      <c r="C424" s="290">
        <v>20</v>
      </c>
    </row>
    <row r="425" spans="1:3" s="275" customFormat="1" ht="25.5" customHeight="1">
      <c r="A425" s="239">
        <v>2130331</v>
      </c>
      <c r="B425" s="265" t="s">
        <v>3884</v>
      </c>
      <c r="C425" s="290">
        <v>199.1</v>
      </c>
    </row>
    <row r="426" spans="1:3" s="275" customFormat="1" ht="25.5" customHeight="1">
      <c r="A426" s="239">
        <v>2130399</v>
      </c>
      <c r="B426" s="265" t="s">
        <v>3885</v>
      </c>
      <c r="C426" s="290">
        <v>994.91566999999998</v>
      </c>
    </row>
    <row r="427" spans="1:3" s="275" customFormat="1" ht="25.5" customHeight="1">
      <c r="A427" s="239">
        <v>21305</v>
      </c>
      <c r="B427" s="265" t="s">
        <v>3886</v>
      </c>
      <c r="C427" s="290">
        <v>2000</v>
      </c>
    </row>
    <row r="428" spans="1:3" s="275" customFormat="1" ht="25.5" customHeight="1">
      <c r="A428" s="239">
        <v>2130599</v>
      </c>
      <c r="B428" s="265" t="s">
        <v>3887</v>
      </c>
      <c r="C428" s="290">
        <v>2000</v>
      </c>
    </row>
    <row r="429" spans="1:3" s="275" customFormat="1" ht="25.5" customHeight="1">
      <c r="A429" s="239">
        <v>21306</v>
      </c>
      <c r="B429" s="265" t="s">
        <v>3888</v>
      </c>
      <c r="C429" s="290">
        <v>142.5</v>
      </c>
    </row>
    <row r="430" spans="1:3" s="275" customFormat="1" ht="25.5" customHeight="1">
      <c r="A430" s="239">
        <v>2130699</v>
      </c>
      <c r="B430" s="265" t="s">
        <v>3889</v>
      </c>
      <c r="C430" s="290">
        <v>142.5</v>
      </c>
    </row>
    <row r="431" spans="1:3" s="275" customFormat="1" ht="25.5" customHeight="1">
      <c r="A431" s="239">
        <v>21307</v>
      </c>
      <c r="B431" s="265" t="s">
        <v>3890</v>
      </c>
      <c r="C431" s="290">
        <v>2902</v>
      </c>
    </row>
    <row r="432" spans="1:3" s="275" customFormat="1" ht="25.5" customHeight="1">
      <c r="A432" s="239">
        <v>2130701</v>
      </c>
      <c r="B432" s="265" t="s">
        <v>3891</v>
      </c>
      <c r="C432" s="290">
        <v>655</v>
      </c>
    </row>
    <row r="433" spans="1:3" s="275" customFormat="1" ht="25.5" customHeight="1">
      <c r="A433" s="239">
        <v>2130705</v>
      </c>
      <c r="B433" s="265" t="s">
        <v>3892</v>
      </c>
      <c r="C433" s="290">
        <v>960</v>
      </c>
    </row>
    <row r="434" spans="1:3" s="275" customFormat="1" ht="25.5" customHeight="1">
      <c r="A434" s="239">
        <v>2130706</v>
      </c>
      <c r="B434" s="265" t="s">
        <v>4014</v>
      </c>
      <c r="C434" s="290"/>
    </row>
    <row r="435" spans="1:3" s="275" customFormat="1" ht="25.5" customHeight="1">
      <c r="A435" s="239">
        <v>2130799</v>
      </c>
      <c r="B435" s="265" t="s">
        <v>3893</v>
      </c>
      <c r="C435" s="290">
        <v>1287</v>
      </c>
    </row>
    <row r="436" spans="1:3" s="275" customFormat="1" ht="25.5" customHeight="1">
      <c r="A436" s="239">
        <v>21399</v>
      </c>
      <c r="B436" s="265" t="s">
        <v>3894</v>
      </c>
      <c r="C436" s="290">
        <v>2580</v>
      </c>
    </row>
    <row r="437" spans="1:3" s="275" customFormat="1" ht="25.5" customHeight="1">
      <c r="A437" s="239">
        <v>2139999</v>
      </c>
      <c r="B437" s="265" t="s">
        <v>3895</v>
      </c>
      <c r="C437" s="290">
        <v>2580</v>
      </c>
    </row>
    <row r="438" spans="1:3" s="275" customFormat="1" ht="25.5" customHeight="1">
      <c r="A438" s="239">
        <v>214</v>
      </c>
      <c r="B438" s="265" t="s">
        <v>3626</v>
      </c>
      <c r="C438" s="290">
        <v>4539.1963960000003</v>
      </c>
    </row>
    <row r="439" spans="1:3" s="275" customFormat="1" ht="25.5" customHeight="1">
      <c r="A439" s="239">
        <v>21401</v>
      </c>
      <c r="B439" s="265" t="s">
        <v>3896</v>
      </c>
      <c r="C439" s="290">
        <v>3519.1963960000003</v>
      </c>
    </row>
    <row r="440" spans="1:3" s="275" customFormat="1" ht="25.5" customHeight="1">
      <c r="A440" s="239">
        <v>2140101</v>
      </c>
      <c r="B440" s="265" t="s">
        <v>3630</v>
      </c>
      <c r="C440" s="290">
        <v>463.09493200000003</v>
      </c>
    </row>
    <row r="441" spans="1:3" s="275" customFormat="1" ht="25.5" customHeight="1">
      <c r="A441" s="239">
        <v>2140102</v>
      </c>
      <c r="B441" s="265" t="s">
        <v>3633</v>
      </c>
      <c r="C441" s="290">
        <v>176.82</v>
      </c>
    </row>
    <row r="442" spans="1:3" s="275" customFormat="1" ht="25.5" customHeight="1">
      <c r="A442" s="239">
        <v>2140106</v>
      </c>
      <c r="B442" s="265" t="s">
        <v>3897</v>
      </c>
      <c r="C442" s="290">
        <v>1407.68</v>
      </c>
    </row>
    <row r="443" spans="1:3" s="275" customFormat="1" ht="25.5" customHeight="1">
      <c r="A443" s="239">
        <v>2140110</v>
      </c>
      <c r="B443" s="265" t="s">
        <v>3898</v>
      </c>
      <c r="C443" s="290">
        <v>86.79</v>
      </c>
    </row>
    <row r="444" spans="1:3" s="275" customFormat="1" ht="25.5" customHeight="1">
      <c r="A444" s="239">
        <v>2140112</v>
      </c>
      <c r="B444" s="265" t="s">
        <v>3899</v>
      </c>
      <c r="C444" s="290">
        <v>1259.8107640000001</v>
      </c>
    </row>
    <row r="445" spans="1:3" s="275" customFormat="1" ht="25.5" customHeight="1">
      <c r="A445" s="239">
        <v>2140123</v>
      </c>
      <c r="B445" s="265" t="s">
        <v>3900</v>
      </c>
      <c r="C445" s="290">
        <v>125.00069999999999</v>
      </c>
    </row>
    <row r="446" spans="1:3" s="275" customFormat="1" ht="25.5" customHeight="1">
      <c r="A446" s="239">
        <v>21402</v>
      </c>
      <c r="B446" s="265" t="s">
        <v>3901</v>
      </c>
      <c r="C446" s="290">
        <v>20</v>
      </c>
    </row>
    <row r="447" spans="1:3" s="275" customFormat="1" ht="25.5" customHeight="1">
      <c r="A447" s="239">
        <v>2140202</v>
      </c>
      <c r="B447" s="265" t="s">
        <v>3633</v>
      </c>
      <c r="C447" s="290">
        <v>20</v>
      </c>
    </row>
    <row r="448" spans="1:3" s="275" customFormat="1" ht="25.5" customHeight="1">
      <c r="A448" s="239">
        <v>21499</v>
      </c>
      <c r="B448" s="265" t="s">
        <v>3902</v>
      </c>
      <c r="C448" s="290">
        <v>1000</v>
      </c>
    </row>
    <row r="449" spans="1:3" s="275" customFormat="1" ht="25.5" customHeight="1">
      <c r="A449" s="239">
        <v>2149901</v>
      </c>
      <c r="B449" s="265" t="s">
        <v>4015</v>
      </c>
      <c r="C449" s="290"/>
    </row>
    <row r="450" spans="1:3" s="275" customFormat="1" ht="25.5" customHeight="1">
      <c r="A450" s="239">
        <v>2149999</v>
      </c>
      <c r="B450" s="265" t="s">
        <v>3903</v>
      </c>
      <c r="C450" s="290">
        <v>1000</v>
      </c>
    </row>
    <row r="451" spans="1:3" s="275" customFormat="1" ht="25.5" customHeight="1">
      <c r="A451" s="239">
        <v>215</v>
      </c>
      <c r="B451" s="265" t="s">
        <v>1501</v>
      </c>
      <c r="C451" s="290">
        <v>8973.067524</v>
      </c>
    </row>
    <row r="452" spans="1:3" s="275" customFormat="1" ht="25.5" customHeight="1">
      <c r="A452" s="239">
        <v>21505</v>
      </c>
      <c r="B452" s="265" t="s">
        <v>3904</v>
      </c>
      <c r="C452" s="290">
        <v>618.17465599999991</v>
      </c>
    </row>
    <row r="453" spans="1:3" s="275" customFormat="1" ht="25.5" customHeight="1">
      <c r="A453" s="239">
        <v>2150501</v>
      </c>
      <c r="B453" s="265" t="s">
        <v>3630</v>
      </c>
      <c r="C453" s="290">
        <v>618.17465599999991</v>
      </c>
    </row>
    <row r="454" spans="1:3" s="275" customFormat="1" ht="25.5" customHeight="1">
      <c r="A454" s="239">
        <v>21506</v>
      </c>
      <c r="B454" s="265" t="s">
        <v>3905</v>
      </c>
      <c r="C454" s="290">
        <v>909.85047200000008</v>
      </c>
    </row>
    <row r="455" spans="1:3" s="275" customFormat="1" ht="25.5" customHeight="1">
      <c r="A455" s="239">
        <v>2150601</v>
      </c>
      <c r="B455" s="265" t="s">
        <v>3630</v>
      </c>
      <c r="C455" s="290">
        <v>482.31047199999995</v>
      </c>
    </row>
    <row r="456" spans="1:3" s="275" customFormat="1" ht="25.5" customHeight="1">
      <c r="A456" s="239">
        <v>2150602</v>
      </c>
      <c r="B456" s="265" t="s">
        <v>3633</v>
      </c>
      <c r="C456" s="290">
        <v>427.54</v>
      </c>
    </row>
    <row r="457" spans="1:3" s="275" customFormat="1" ht="25.5" customHeight="1">
      <c r="A457" s="239">
        <v>2150699</v>
      </c>
      <c r="B457" s="265" t="s">
        <v>4016</v>
      </c>
      <c r="C457" s="290"/>
    </row>
    <row r="458" spans="1:3" s="275" customFormat="1" ht="25.5" customHeight="1">
      <c r="A458" s="239">
        <v>21508</v>
      </c>
      <c r="B458" s="265" t="s">
        <v>3906</v>
      </c>
      <c r="C458" s="290">
        <v>7419.0423959999989</v>
      </c>
    </row>
    <row r="459" spans="1:3" s="275" customFormat="1" ht="25.5" customHeight="1">
      <c r="A459" s="239">
        <v>2150802</v>
      </c>
      <c r="B459" s="265" t="s">
        <v>3976</v>
      </c>
      <c r="C459" s="290"/>
    </row>
    <row r="460" spans="1:3" s="275" customFormat="1" ht="25.5" customHeight="1">
      <c r="A460" s="239">
        <v>2150805</v>
      </c>
      <c r="B460" s="265" t="s">
        <v>4017</v>
      </c>
      <c r="C460" s="290"/>
    </row>
    <row r="461" spans="1:3" s="275" customFormat="1" ht="25.5" customHeight="1">
      <c r="A461" s="239">
        <v>2150899</v>
      </c>
      <c r="B461" s="265" t="s">
        <v>3907</v>
      </c>
      <c r="C461" s="290">
        <v>7419.0423959999989</v>
      </c>
    </row>
    <row r="462" spans="1:3" s="275" customFormat="1" ht="25.5" customHeight="1">
      <c r="A462" s="239">
        <v>21599</v>
      </c>
      <c r="B462" s="265" t="s">
        <v>3908</v>
      </c>
      <c r="C462" s="290">
        <v>26</v>
      </c>
    </row>
    <row r="463" spans="1:3" s="275" customFormat="1" ht="25.5" customHeight="1">
      <c r="A463" s="239">
        <v>2159999</v>
      </c>
      <c r="B463" s="265" t="s">
        <v>3909</v>
      </c>
      <c r="C463" s="290">
        <v>26</v>
      </c>
    </row>
    <row r="464" spans="1:3" s="275" customFormat="1" ht="25.5" customHeight="1">
      <c r="A464" s="239">
        <v>216</v>
      </c>
      <c r="B464" s="265" t="s">
        <v>1666</v>
      </c>
      <c r="C464" s="290">
        <v>6644.4312</v>
      </c>
    </row>
    <row r="465" spans="1:3" s="275" customFormat="1" ht="25.5" customHeight="1">
      <c r="A465" s="239">
        <v>21605</v>
      </c>
      <c r="B465" s="265" t="s">
        <v>3910</v>
      </c>
      <c r="C465" s="290">
        <v>1325.4312</v>
      </c>
    </row>
    <row r="466" spans="1:3" s="275" customFormat="1" ht="25.5" customHeight="1">
      <c r="A466" s="239">
        <v>2160501</v>
      </c>
      <c r="B466" s="265" t="s">
        <v>3630</v>
      </c>
      <c r="C466" s="290">
        <v>254.3912</v>
      </c>
    </row>
    <row r="467" spans="1:3" s="275" customFormat="1" ht="25.5" customHeight="1">
      <c r="A467" s="239">
        <v>2160599</v>
      </c>
      <c r="B467" s="265" t="s">
        <v>3911</v>
      </c>
      <c r="C467" s="290">
        <v>1071.04</v>
      </c>
    </row>
    <row r="468" spans="1:3" s="275" customFormat="1" ht="25.5" customHeight="1">
      <c r="A468" s="239">
        <v>21699</v>
      </c>
      <c r="B468" s="265" t="s">
        <v>3912</v>
      </c>
      <c r="C468" s="290">
        <v>5319</v>
      </c>
    </row>
    <row r="469" spans="1:3" s="275" customFormat="1" ht="25.5" customHeight="1">
      <c r="A469" s="239">
        <v>2169999</v>
      </c>
      <c r="B469" s="265" t="s">
        <v>3913</v>
      </c>
      <c r="C469" s="290">
        <v>5319</v>
      </c>
    </row>
    <row r="470" spans="1:3" s="275" customFormat="1" ht="25.5" customHeight="1">
      <c r="A470" s="239">
        <v>217</v>
      </c>
      <c r="B470" s="265" t="s">
        <v>3627</v>
      </c>
      <c r="C470" s="290">
        <v>2106</v>
      </c>
    </row>
    <row r="471" spans="1:3" s="275" customFormat="1" ht="25.5" customHeight="1">
      <c r="A471" s="239">
        <v>21701</v>
      </c>
      <c r="B471" s="265" t="s">
        <v>3914</v>
      </c>
      <c r="C471" s="290">
        <v>6</v>
      </c>
    </row>
    <row r="472" spans="1:3" s="275" customFormat="1" ht="25.5" customHeight="1">
      <c r="A472" s="239">
        <v>2170102</v>
      </c>
      <c r="B472" s="265" t="s">
        <v>3633</v>
      </c>
      <c r="C472" s="290">
        <v>6</v>
      </c>
    </row>
    <row r="473" spans="1:3" s="275" customFormat="1" ht="25.5" customHeight="1">
      <c r="A473" s="239">
        <v>21799</v>
      </c>
      <c r="B473" s="265" t="s">
        <v>3915</v>
      </c>
      <c r="C473" s="290">
        <v>2100</v>
      </c>
    </row>
    <row r="474" spans="1:3" s="275" customFormat="1" ht="25.5" customHeight="1">
      <c r="A474" s="239">
        <v>2179901</v>
      </c>
      <c r="B474" s="265" t="s">
        <v>3916</v>
      </c>
      <c r="C474" s="290">
        <v>2100</v>
      </c>
    </row>
    <row r="475" spans="1:3" s="275" customFormat="1" ht="25.5" customHeight="1">
      <c r="A475" s="239">
        <v>219</v>
      </c>
      <c r="B475" s="265" t="s">
        <v>1526</v>
      </c>
      <c r="C475" s="290">
        <v>3680</v>
      </c>
    </row>
    <row r="476" spans="1:3" s="275" customFormat="1" ht="25.5" customHeight="1">
      <c r="A476" s="239">
        <v>21902</v>
      </c>
      <c r="B476" s="265" t="s">
        <v>3917</v>
      </c>
      <c r="C476" s="290">
        <v>2950</v>
      </c>
    </row>
    <row r="477" spans="1:3" s="275" customFormat="1" ht="25.5" customHeight="1">
      <c r="A477" s="239">
        <v>21999</v>
      </c>
      <c r="B477" s="265" t="s">
        <v>3918</v>
      </c>
      <c r="C477" s="290">
        <v>730</v>
      </c>
    </row>
    <row r="478" spans="1:3" s="275" customFormat="1" ht="25.5" customHeight="1">
      <c r="A478" s="239">
        <v>220</v>
      </c>
      <c r="B478" s="265" t="s">
        <v>1693</v>
      </c>
      <c r="C478" s="290">
        <v>6233.2818280000001</v>
      </c>
    </row>
    <row r="479" spans="1:3" s="275" customFormat="1" ht="25.5" customHeight="1">
      <c r="A479" s="239">
        <v>22001</v>
      </c>
      <c r="B479" s="265" t="s">
        <v>3919</v>
      </c>
      <c r="C479" s="290">
        <v>2166.0306960000003</v>
      </c>
    </row>
    <row r="480" spans="1:3" s="275" customFormat="1" ht="25.5" customHeight="1">
      <c r="A480" s="239">
        <v>2200101</v>
      </c>
      <c r="B480" s="265" t="s">
        <v>3630</v>
      </c>
      <c r="C480" s="290">
        <v>1065.0576640000002</v>
      </c>
    </row>
    <row r="481" spans="1:3" s="275" customFormat="1" ht="25.5" customHeight="1">
      <c r="A481" s="239">
        <v>2200105</v>
      </c>
      <c r="B481" s="265" t="s">
        <v>3920</v>
      </c>
      <c r="C481" s="290">
        <v>588.48931600000003</v>
      </c>
    </row>
    <row r="482" spans="1:3" s="275" customFormat="1" ht="25.5" customHeight="1">
      <c r="A482" s="239">
        <v>2200106</v>
      </c>
      <c r="B482" s="265" t="s">
        <v>4018</v>
      </c>
      <c r="C482" s="290"/>
    </row>
    <row r="483" spans="1:3" s="275" customFormat="1" ht="25.5" customHeight="1">
      <c r="A483" s="239">
        <v>2200112</v>
      </c>
      <c r="B483" s="265" t="s">
        <v>3921</v>
      </c>
      <c r="C483" s="290">
        <v>169.41577599999999</v>
      </c>
    </row>
    <row r="484" spans="1:3" s="275" customFormat="1" ht="25.5" customHeight="1">
      <c r="A484" s="239">
        <v>2200199</v>
      </c>
      <c r="B484" s="265" t="s">
        <v>3922</v>
      </c>
      <c r="C484" s="290">
        <v>343.06793999999996</v>
      </c>
    </row>
    <row r="485" spans="1:3" s="275" customFormat="1" ht="25.5" customHeight="1">
      <c r="A485" s="239">
        <v>22004</v>
      </c>
      <c r="B485" s="265" t="s">
        <v>3923</v>
      </c>
      <c r="C485" s="290">
        <v>141.86689999999999</v>
      </c>
    </row>
    <row r="486" spans="1:3" s="275" customFormat="1" ht="25.5" customHeight="1">
      <c r="A486" s="239">
        <v>2200401</v>
      </c>
      <c r="B486" s="265" t="s">
        <v>3630</v>
      </c>
      <c r="C486" s="290">
        <v>110.8669</v>
      </c>
    </row>
    <row r="487" spans="1:3" s="275" customFormat="1" ht="25.5" customHeight="1">
      <c r="A487" s="239">
        <v>2200499</v>
      </c>
      <c r="B487" s="265" t="s">
        <v>3924</v>
      </c>
      <c r="C487" s="290">
        <v>31</v>
      </c>
    </row>
    <row r="488" spans="1:3" s="275" customFormat="1" ht="25.5" customHeight="1">
      <c r="A488" s="239">
        <v>22005</v>
      </c>
      <c r="B488" s="265" t="s">
        <v>3925</v>
      </c>
      <c r="C488" s="290">
        <v>425.38423200000005</v>
      </c>
    </row>
    <row r="489" spans="1:3" s="275" customFormat="1" ht="25.5" customHeight="1">
      <c r="A489" s="239">
        <v>2200509</v>
      </c>
      <c r="B489" s="265" t="s">
        <v>3926</v>
      </c>
      <c r="C489" s="290">
        <v>315.384232</v>
      </c>
    </row>
    <row r="490" spans="1:3" s="275" customFormat="1" ht="25.5" customHeight="1">
      <c r="A490" s="239">
        <v>2200599</v>
      </c>
      <c r="B490" s="265" t="s">
        <v>3927</v>
      </c>
      <c r="C490" s="290">
        <v>110</v>
      </c>
    </row>
    <row r="491" spans="1:3" s="275" customFormat="1" ht="25.5" customHeight="1">
      <c r="A491" s="239">
        <v>22099</v>
      </c>
      <c r="B491" s="265" t="s">
        <v>3928</v>
      </c>
      <c r="C491" s="290">
        <v>3500</v>
      </c>
    </row>
    <row r="492" spans="1:3" s="275" customFormat="1" ht="25.5" customHeight="1">
      <c r="A492" s="239">
        <v>2209901</v>
      </c>
      <c r="B492" s="265" t="s">
        <v>3929</v>
      </c>
      <c r="C492" s="290">
        <v>3500</v>
      </c>
    </row>
    <row r="493" spans="1:3" s="275" customFormat="1" ht="25.5" customHeight="1">
      <c r="A493" s="239">
        <v>221</v>
      </c>
      <c r="B493" s="265" t="s">
        <v>1541</v>
      </c>
      <c r="C493" s="290">
        <v>29047.286204000004</v>
      </c>
    </row>
    <row r="494" spans="1:3" s="275" customFormat="1" ht="25.5" customHeight="1">
      <c r="A494" s="239">
        <v>22101</v>
      </c>
      <c r="B494" s="265" t="s">
        <v>4097</v>
      </c>
      <c r="C494" s="290"/>
    </row>
    <row r="495" spans="1:3" s="275" customFormat="1" ht="25.5" customHeight="1">
      <c r="A495" s="239">
        <v>2210199</v>
      </c>
      <c r="B495" s="265" t="s">
        <v>4019</v>
      </c>
      <c r="C495" s="290"/>
    </row>
    <row r="496" spans="1:3" s="275" customFormat="1" ht="25.5" customHeight="1">
      <c r="A496" s="239">
        <v>22102</v>
      </c>
      <c r="B496" s="265" t="s">
        <v>3930</v>
      </c>
      <c r="C496" s="290">
        <v>28345.744036</v>
      </c>
    </row>
    <row r="497" spans="1:3" s="275" customFormat="1" ht="25.5" customHeight="1">
      <c r="A497" s="239">
        <v>2210201</v>
      </c>
      <c r="B497" s="265" t="s">
        <v>3931</v>
      </c>
      <c r="C497" s="290">
        <v>14839.118224000002</v>
      </c>
    </row>
    <row r="498" spans="1:3" s="275" customFormat="1" ht="25.5" customHeight="1">
      <c r="A498" s="239">
        <v>2210202</v>
      </c>
      <c r="B498" s="265" t="s">
        <v>3932</v>
      </c>
      <c r="C498" s="290">
        <v>5286.8686119999993</v>
      </c>
    </row>
    <row r="499" spans="1:3" s="275" customFormat="1" ht="25.5" customHeight="1">
      <c r="A499" s="239">
        <v>2210203</v>
      </c>
      <c r="B499" s="265" t="s">
        <v>3933</v>
      </c>
      <c r="C499" s="290">
        <v>8219.7572</v>
      </c>
    </row>
    <row r="500" spans="1:3" s="275" customFormat="1" ht="25.5" customHeight="1">
      <c r="A500" s="239">
        <v>22103</v>
      </c>
      <c r="B500" s="265" t="s">
        <v>3934</v>
      </c>
      <c r="C500" s="290">
        <v>701.54216799999995</v>
      </c>
    </row>
    <row r="501" spans="1:3" s="275" customFormat="1" ht="25.5" customHeight="1">
      <c r="A501" s="239">
        <v>2210399</v>
      </c>
      <c r="B501" s="265" t="s">
        <v>3935</v>
      </c>
      <c r="C501" s="290">
        <v>701.54216799999995</v>
      </c>
    </row>
    <row r="502" spans="1:3" s="275" customFormat="1" ht="25.5" customHeight="1">
      <c r="A502" s="239">
        <v>222</v>
      </c>
      <c r="B502" s="265" t="s">
        <v>3628</v>
      </c>
      <c r="C502" s="290">
        <v>1172.265224</v>
      </c>
    </row>
    <row r="503" spans="1:3" s="275" customFormat="1" ht="25.5" customHeight="1">
      <c r="A503" s="239">
        <v>22201</v>
      </c>
      <c r="B503" s="265" t="s">
        <v>3936</v>
      </c>
      <c r="C503" s="290">
        <v>447.26522400000005</v>
      </c>
    </row>
    <row r="504" spans="1:3" s="275" customFormat="1" ht="25.5" customHeight="1">
      <c r="A504" s="239">
        <v>2220101</v>
      </c>
      <c r="B504" s="265" t="s">
        <v>3630</v>
      </c>
      <c r="C504" s="290">
        <v>332.26522400000005</v>
      </c>
    </row>
    <row r="505" spans="1:3" s="275" customFormat="1" ht="25.5" customHeight="1">
      <c r="A505" s="239">
        <v>2220105</v>
      </c>
      <c r="B505" s="265" t="s">
        <v>3937</v>
      </c>
      <c r="C505" s="290">
        <v>45</v>
      </c>
    </row>
    <row r="506" spans="1:3" s="275" customFormat="1" ht="25.5" customHeight="1">
      <c r="A506" s="239">
        <v>2220112</v>
      </c>
      <c r="B506" s="265" t="s">
        <v>3938</v>
      </c>
      <c r="C506" s="290">
        <v>70</v>
      </c>
    </row>
    <row r="507" spans="1:3" s="275" customFormat="1" ht="25.5" customHeight="1">
      <c r="A507" s="239">
        <v>22204</v>
      </c>
      <c r="B507" s="265" t="s">
        <v>3939</v>
      </c>
      <c r="C507" s="290">
        <v>225</v>
      </c>
    </row>
    <row r="508" spans="1:3" s="275" customFormat="1" ht="25.5" customHeight="1">
      <c r="A508" s="239">
        <v>2220401</v>
      </c>
      <c r="B508" s="265" t="s">
        <v>3940</v>
      </c>
      <c r="C508" s="290">
        <v>225</v>
      </c>
    </row>
    <row r="509" spans="1:3" s="275" customFormat="1" ht="25.5" customHeight="1">
      <c r="A509" s="239">
        <v>22205</v>
      </c>
      <c r="B509" s="265" t="s">
        <v>3941</v>
      </c>
      <c r="C509" s="290">
        <v>500</v>
      </c>
    </row>
    <row r="510" spans="1:3" s="275" customFormat="1" ht="25.5" customHeight="1">
      <c r="A510" s="239">
        <v>2220599</v>
      </c>
      <c r="B510" s="265" t="s">
        <v>3942</v>
      </c>
      <c r="C510" s="290">
        <v>500</v>
      </c>
    </row>
    <row r="511" spans="1:3" s="275" customFormat="1" ht="25.5" customHeight="1">
      <c r="A511" s="239">
        <v>227</v>
      </c>
      <c r="B511" s="265" t="s">
        <v>1557</v>
      </c>
      <c r="C511" s="290">
        <v>5000</v>
      </c>
    </row>
    <row r="512" spans="1:3" s="275" customFormat="1" ht="25.5" customHeight="1">
      <c r="A512" s="239">
        <v>229</v>
      </c>
      <c r="B512" s="265" t="s">
        <v>1527</v>
      </c>
      <c r="C512" s="290">
        <v>7624.038364</v>
      </c>
    </row>
    <row r="513" spans="1:3" s="275" customFormat="1" ht="25.5" customHeight="1">
      <c r="A513" s="239">
        <v>22999</v>
      </c>
      <c r="B513" s="265" t="s">
        <v>3918</v>
      </c>
      <c r="C513" s="290">
        <v>7624.038364</v>
      </c>
    </row>
    <row r="514" spans="1:3" s="275" customFormat="1" ht="25.5" customHeight="1">
      <c r="A514" s="239">
        <v>2299901</v>
      </c>
      <c r="B514" s="265" t="s">
        <v>3943</v>
      </c>
      <c r="C514" s="290">
        <v>7624.038364</v>
      </c>
    </row>
    <row r="515" spans="1:3" s="275" customFormat="1" ht="25.5" customHeight="1">
      <c r="A515" s="239">
        <v>231</v>
      </c>
      <c r="B515" s="265" t="s">
        <v>1558</v>
      </c>
      <c r="C515" s="290">
        <v>8000</v>
      </c>
    </row>
    <row r="516" spans="1:3" s="275" customFormat="1" ht="25.5" customHeight="1">
      <c r="A516" s="239">
        <v>23103</v>
      </c>
      <c r="B516" s="265" t="s">
        <v>4028</v>
      </c>
      <c r="C516" s="290">
        <v>8000</v>
      </c>
    </row>
    <row r="517" spans="1:3" s="275" customFormat="1" ht="25.5" customHeight="1">
      <c r="A517" s="239">
        <v>2310301</v>
      </c>
      <c r="B517" s="265" t="s">
        <v>3944</v>
      </c>
      <c r="C517" s="290">
        <v>8000</v>
      </c>
    </row>
    <row r="518" spans="1:3" s="275" customFormat="1" ht="25.5" customHeight="1">
      <c r="A518" s="239">
        <v>232</v>
      </c>
      <c r="B518" s="265" t="s">
        <v>1561</v>
      </c>
      <c r="C518" s="290">
        <v>6050</v>
      </c>
    </row>
    <row r="519" spans="1:3" s="275" customFormat="1" ht="25.5" customHeight="1">
      <c r="A519" s="239">
        <v>23203</v>
      </c>
      <c r="B519" s="265" t="s">
        <v>4027</v>
      </c>
      <c r="C519" s="290">
        <v>6050</v>
      </c>
    </row>
    <row r="520" spans="1:3" s="275" customFormat="1" ht="25.5" customHeight="1">
      <c r="A520" s="239">
        <v>2320301</v>
      </c>
      <c r="B520" s="265" t="s">
        <v>3945</v>
      </c>
      <c r="C520" s="290">
        <v>6050</v>
      </c>
    </row>
    <row r="521" spans="1:3" s="275" customFormat="1" ht="25.5" customHeight="1">
      <c r="A521" s="239">
        <v>233</v>
      </c>
      <c r="B521" s="265" t="s">
        <v>1566</v>
      </c>
      <c r="C521" s="290">
        <v>80</v>
      </c>
    </row>
    <row r="522" spans="1:3" s="275" customFormat="1" ht="25.5" customHeight="1">
      <c r="A522" s="239">
        <v>23303</v>
      </c>
      <c r="B522" s="265" t="s">
        <v>3946</v>
      </c>
      <c r="C522" s="290">
        <v>80</v>
      </c>
    </row>
  </sheetData>
  <autoFilter ref="A5:E522"/>
  <mergeCells count="1">
    <mergeCell ref="A2:C2"/>
  </mergeCells>
  <phoneticPr fontId="92" type="noConversion"/>
  <printOptions horizontalCentered="1"/>
  <pageMargins left="0.39370078740157483" right="0.39370078740157483" top="0.74803149606299213" bottom="0.74803149606299213"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sheetPr>
    <tabColor theme="3" tint="0.59999389629810485"/>
  </sheetPr>
  <dimension ref="A1:E29"/>
  <sheetViews>
    <sheetView zoomScale="80" zoomScaleNormal="80" workbookViewId="0">
      <selection activeCell="J17" sqref="J17"/>
    </sheetView>
  </sheetViews>
  <sheetFormatPr defaultRowHeight="14.25"/>
  <cols>
    <col min="1" max="1" width="12.75" style="354" customWidth="1"/>
    <col min="2" max="2" width="29.5" style="355" customWidth="1"/>
    <col min="3" max="3" width="22.75" style="354" customWidth="1"/>
    <col min="4" max="4" width="19.5" style="354" customWidth="1"/>
    <col min="5" max="5" width="15.875" style="354" customWidth="1"/>
    <col min="6" max="256" width="9" style="354"/>
    <col min="257" max="257" width="22.5" style="354" customWidth="1"/>
    <col min="258" max="258" width="42.375" style="354" customWidth="1"/>
    <col min="259" max="261" width="37.5" style="354" customWidth="1"/>
    <col min="262" max="512" width="9" style="354"/>
    <col min="513" max="513" width="22.5" style="354" customWidth="1"/>
    <col min="514" max="514" width="42.375" style="354" customWidth="1"/>
    <col min="515" max="517" width="37.5" style="354" customWidth="1"/>
    <col min="518" max="768" width="9" style="354"/>
    <col min="769" max="769" width="22.5" style="354" customWidth="1"/>
    <col min="770" max="770" width="42.375" style="354" customWidth="1"/>
    <col min="771" max="773" width="37.5" style="354" customWidth="1"/>
    <col min="774" max="1024" width="9" style="354"/>
    <col min="1025" max="1025" width="22.5" style="354" customWidth="1"/>
    <col min="1026" max="1026" width="42.375" style="354" customWidth="1"/>
    <col min="1027" max="1029" width="37.5" style="354" customWidth="1"/>
    <col min="1030" max="1280" width="9" style="354"/>
    <col min="1281" max="1281" width="22.5" style="354" customWidth="1"/>
    <col min="1282" max="1282" width="42.375" style="354" customWidth="1"/>
    <col min="1283" max="1285" width="37.5" style="354" customWidth="1"/>
    <col min="1286" max="1536" width="9" style="354"/>
    <col min="1537" max="1537" width="22.5" style="354" customWidth="1"/>
    <col min="1538" max="1538" width="42.375" style="354" customWidth="1"/>
    <col min="1539" max="1541" width="37.5" style="354" customWidth="1"/>
    <col min="1542" max="1792" width="9" style="354"/>
    <col min="1793" max="1793" width="22.5" style="354" customWidth="1"/>
    <col min="1794" max="1794" width="42.375" style="354" customWidth="1"/>
    <col min="1795" max="1797" width="37.5" style="354" customWidth="1"/>
    <col min="1798" max="2048" width="9" style="354"/>
    <col min="2049" max="2049" width="22.5" style="354" customWidth="1"/>
    <col min="2050" max="2050" width="42.375" style="354" customWidth="1"/>
    <col min="2051" max="2053" width="37.5" style="354" customWidth="1"/>
    <col min="2054" max="2304" width="9" style="354"/>
    <col min="2305" max="2305" width="22.5" style="354" customWidth="1"/>
    <col min="2306" max="2306" width="42.375" style="354" customWidth="1"/>
    <col min="2307" max="2309" width="37.5" style="354" customWidth="1"/>
    <col min="2310" max="2560" width="9" style="354"/>
    <col min="2561" max="2561" width="22.5" style="354" customWidth="1"/>
    <col min="2562" max="2562" width="42.375" style="354" customWidth="1"/>
    <col min="2563" max="2565" width="37.5" style="354" customWidth="1"/>
    <col min="2566" max="2816" width="9" style="354"/>
    <col min="2817" max="2817" width="22.5" style="354" customWidth="1"/>
    <col min="2818" max="2818" width="42.375" style="354" customWidth="1"/>
    <col min="2819" max="2821" width="37.5" style="354" customWidth="1"/>
    <col min="2822" max="3072" width="9" style="354"/>
    <col min="3073" max="3073" width="22.5" style="354" customWidth="1"/>
    <col min="3074" max="3074" width="42.375" style="354" customWidth="1"/>
    <col min="3075" max="3077" width="37.5" style="354" customWidth="1"/>
    <col min="3078" max="3328" width="9" style="354"/>
    <col min="3329" max="3329" width="22.5" style="354" customWidth="1"/>
    <col min="3330" max="3330" width="42.375" style="354" customWidth="1"/>
    <col min="3331" max="3333" width="37.5" style="354" customWidth="1"/>
    <col min="3334" max="3584" width="9" style="354"/>
    <col min="3585" max="3585" width="22.5" style="354" customWidth="1"/>
    <col min="3586" max="3586" width="42.375" style="354" customWidth="1"/>
    <col min="3587" max="3589" width="37.5" style="354" customWidth="1"/>
    <col min="3590" max="3840" width="9" style="354"/>
    <col min="3841" max="3841" width="22.5" style="354" customWidth="1"/>
    <col min="3842" max="3842" width="42.375" style="354" customWidth="1"/>
    <col min="3843" max="3845" width="37.5" style="354" customWidth="1"/>
    <col min="3846" max="4096" width="9" style="354"/>
    <col min="4097" max="4097" width="22.5" style="354" customWidth="1"/>
    <col min="4098" max="4098" width="42.375" style="354" customWidth="1"/>
    <col min="4099" max="4101" width="37.5" style="354" customWidth="1"/>
    <col min="4102" max="4352" width="9" style="354"/>
    <col min="4353" max="4353" width="22.5" style="354" customWidth="1"/>
    <col min="4354" max="4354" width="42.375" style="354" customWidth="1"/>
    <col min="4355" max="4357" width="37.5" style="354" customWidth="1"/>
    <col min="4358" max="4608" width="9" style="354"/>
    <col min="4609" max="4609" width="22.5" style="354" customWidth="1"/>
    <col min="4610" max="4610" width="42.375" style="354" customWidth="1"/>
    <col min="4611" max="4613" width="37.5" style="354" customWidth="1"/>
    <col min="4614" max="4864" width="9" style="354"/>
    <col min="4865" max="4865" width="22.5" style="354" customWidth="1"/>
    <col min="4866" max="4866" width="42.375" style="354" customWidth="1"/>
    <col min="4867" max="4869" width="37.5" style="354" customWidth="1"/>
    <col min="4870" max="5120" width="9" style="354"/>
    <col min="5121" max="5121" width="22.5" style="354" customWidth="1"/>
    <col min="5122" max="5122" width="42.375" style="354" customWidth="1"/>
    <col min="5123" max="5125" width="37.5" style="354" customWidth="1"/>
    <col min="5126" max="5376" width="9" style="354"/>
    <col min="5377" max="5377" width="22.5" style="354" customWidth="1"/>
    <col min="5378" max="5378" width="42.375" style="354" customWidth="1"/>
    <col min="5379" max="5381" width="37.5" style="354" customWidth="1"/>
    <col min="5382" max="5632" width="9" style="354"/>
    <col min="5633" max="5633" width="22.5" style="354" customWidth="1"/>
    <col min="5634" max="5634" width="42.375" style="354" customWidth="1"/>
    <col min="5635" max="5637" width="37.5" style="354" customWidth="1"/>
    <col min="5638" max="5888" width="9" style="354"/>
    <col min="5889" max="5889" width="22.5" style="354" customWidth="1"/>
    <col min="5890" max="5890" width="42.375" style="354" customWidth="1"/>
    <col min="5891" max="5893" width="37.5" style="354" customWidth="1"/>
    <col min="5894" max="6144" width="9" style="354"/>
    <col min="6145" max="6145" width="22.5" style="354" customWidth="1"/>
    <col min="6146" max="6146" width="42.375" style="354" customWidth="1"/>
    <col min="6147" max="6149" width="37.5" style="354" customWidth="1"/>
    <col min="6150" max="6400" width="9" style="354"/>
    <col min="6401" max="6401" width="22.5" style="354" customWidth="1"/>
    <col min="6402" max="6402" width="42.375" style="354" customWidth="1"/>
    <col min="6403" max="6405" width="37.5" style="354" customWidth="1"/>
    <col min="6406" max="6656" width="9" style="354"/>
    <col min="6657" max="6657" width="22.5" style="354" customWidth="1"/>
    <col min="6658" max="6658" width="42.375" style="354" customWidth="1"/>
    <col min="6659" max="6661" width="37.5" style="354" customWidth="1"/>
    <col min="6662" max="6912" width="9" style="354"/>
    <col min="6913" max="6913" width="22.5" style="354" customWidth="1"/>
    <col min="6914" max="6914" width="42.375" style="354" customWidth="1"/>
    <col min="6915" max="6917" width="37.5" style="354" customWidth="1"/>
    <col min="6918" max="7168" width="9" style="354"/>
    <col min="7169" max="7169" width="22.5" style="354" customWidth="1"/>
    <col min="7170" max="7170" width="42.375" style="354" customWidth="1"/>
    <col min="7171" max="7173" width="37.5" style="354" customWidth="1"/>
    <col min="7174" max="7424" width="9" style="354"/>
    <col min="7425" max="7425" width="22.5" style="354" customWidth="1"/>
    <col min="7426" max="7426" width="42.375" style="354" customWidth="1"/>
    <col min="7427" max="7429" width="37.5" style="354" customWidth="1"/>
    <col min="7430" max="7680" width="9" style="354"/>
    <col min="7681" max="7681" width="22.5" style="354" customWidth="1"/>
    <col min="7682" max="7682" width="42.375" style="354" customWidth="1"/>
    <col min="7683" max="7685" width="37.5" style="354" customWidth="1"/>
    <col min="7686" max="7936" width="9" style="354"/>
    <col min="7937" max="7937" width="22.5" style="354" customWidth="1"/>
    <col min="7938" max="7938" width="42.375" style="354" customWidth="1"/>
    <col min="7939" max="7941" width="37.5" style="354" customWidth="1"/>
    <col min="7942" max="8192" width="9" style="354"/>
    <col min="8193" max="8193" width="22.5" style="354" customWidth="1"/>
    <col min="8194" max="8194" width="42.375" style="354" customWidth="1"/>
    <col min="8195" max="8197" width="37.5" style="354" customWidth="1"/>
    <col min="8198" max="8448" width="9" style="354"/>
    <col min="8449" max="8449" width="22.5" style="354" customWidth="1"/>
    <col min="8450" max="8450" width="42.375" style="354" customWidth="1"/>
    <col min="8451" max="8453" width="37.5" style="354" customWidth="1"/>
    <col min="8454" max="8704" width="9" style="354"/>
    <col min="8705" max="8705" width="22.5" style="354" customWidth="1"/>
    <col min="8706" max="8706" width="42.375" style="354" customWidth="1"/>
    <col min="8707" max="8709" width="37.5" style="354" customWidth="1"/>
    <col min="8710" max="8960" width="9" style="354"/>
    <col min="8961" max="8961" width="22.5" style="354" customWidth="1"/>
    <col min="8962" max="8962" width="42.375" style="354" customWidth="1"/>
    <col min="8963" max="8965" width="37.5" style="354" customWidth="1"/>
    <col min="8966" max="9216" width="9" style="354"/>
    <col min="9217" max="9217" width="22.5" style="354" customWidth="1"/>
    <col min="9218" max="9218" width="42.375" style="354" customWidth="1"/>
    <col min="9219" max="9221" width="37.5" style="354" customWidth="1"/>
    <col min="9222" max="9472" width="9" style="354"/>
    <col min="9473" max="9473" width="22.5" style="354" customWidth="1"/>
    <col min="9474" max="9474" width="42.375" style="354" customWidth="1"/>
    <col min="9475" max="9477" width="37.5" style="354" customWidth="1"/>
    <col min="9478" max="9728" width="9" style="354"/>
    <col min="9729" max="9729" width="22.5" style="354" customWidth="1"/>
    <col min="9730" max="9730" width="42.375" style="354" customWidth="1"/>
    <col min="9731" max="9733" width="37.5" style="354" customWidth="1"/>
    <col min="9734" max="9984" width="9" style="354"/>
    <col min="9985" max="9985" width="22.5" style="354" customWidth="1"/>
    <col min="9986" max="9986" width="42.375" style="354" customWidth="1"/>
    <col min="9987" max="9989" width="37.5" style="354" customWidth="1"/>
    <col min="9990" max="10240" width="9" style="354"/>
    <col min="10241" max="10241" width="22.5" style="354" customWidth="1"/>
    <col min="10242" max="10242" width="42.375" style="354" customWidth="1"/>
    <col min="10243" max="10245" width="37.5" style="354" customWidth="1"/>
    <col min="10246" max="10496" width="9" style="354"/>
    <col min="10497" max="10497" width="22.5" style="354" customWidth="1"/>
    <col min="10498" max="10498" width="42.375" style="354" customWidth="1"/>
    <col min="10499" max="10501" width="37.5" style="354" customWidth="1"/>
    <col min="10502" max="10752" width="9" style="354"/>
    <col min="10753" max="10753" width="22.5" style="354" customWidth="1"/>
    <col min="10754" max="10754" width="42.375" style="354" customWidth="1"/>
    <col min="10755" max="10757" width="37.5" style="354" customWidth="1"/>
    <col min="10758" max="11008" width="9" style="354"/>
    <col min="11009" max="11009" width="22.5" style="354" customWidth="1"/>
    <col min="11010" max="11010" width="42.375" style="354" customWidth="1"/>
    <col min="11011" max="11013" width="37.5" style="354" customWidth="1"/>
    <col min="11014" max="11264" width="9" style="354"/>
    <col min="11265" max="11265" width="22.5" style="354" customWidth="1"/>
    <col min="11266" max="11266" width="42.375" style="354" customWidth="1"/>
    <col min="11267" max="11269" width="37.5" style="354" customWidth="1"/>
    <col min="11270" max="11520" width="9" style="354"/>
    <col min="11521" max="11521" width="22.5" style="354" customWidth="1"/>
    <col min="11522" max="11522" width="42.375" style="354" customWidth="1"/>
    <col min="11523" max="11525" width="37.5" style="354" customWidth="1"/>
    <col min="11526" max="11776" width="9" style="354"/>
    <col min="11777" max="11777" width="22.5" style="354" customWidth="1"/>
    <col min="11778" max="11778" width="42.375" style="354" customWidth="1"/>
    <col min="11779" max="11781" width="37.5" style="354" customWidth="1"/>
    <col min="11782" max="12032" width="9" style="354"/>
    <col min="12033" max="12033" width="22.5" style="354" customWidth="1"/>
    <col min="12034" max="12034" width="42.375" style="354" customWidth="1"/>
    <col min="12035" max="12037" width="37.5" style="354" customWidth="1"/>
    <col min="12038" max="12288" width="9" style="354"/>
    <col min="12289" max="12289" width="22.5" style="354" customWidth="1"/>
    <col min="12290" max="12290" width="42.375" style="354" customWidth="1"/>
    <col min="12291" max="12293" width="37.5" style="354" customWidth="1"/>
    <col min="12294" max="12544" width="9" style="354"/>
    <col min="12545" max="12545" width="22.5" style="354" customWidth="1"/>
    <col min="12546" max="12546" width="42.375" style="354" customWidth="1"/>
    <col min="12547" max="12549" width="37.5" style="354" customWidth="1"/>
    <col min="12550" max="12800" width="9" style="354"/>
    <col min="12801" max="12801" width="22.5" style="354" customWidth="1"/>
    <col min="12802" max="12802" width="42.375" style="354" customWidth="1"/>
    <col min="12803" max="12805" width="37.5" style="354" customWidth="1"/>
    <col min="12806" max="13056" width="9" style="354"/>
    <col min="13057" max="13057" width="22.5" style="354" customWidth="1"/>
    <col min="13058" max="13058" width="42.375" style="354" customWidth="1"/>
    <col min="13059" max="13061" width="37.5" style="354" customWidth="1"/>
    <col min="13062" max="13312" width="9" style="354"/>
    <col min="13313" max="13313" width="22.5" style="354" customWidth="1"/>
    <col min="13314" max="13314" width="42.375" style="354" customWidth="1"/>
    <col min="13315" max="13317" width="37.5" style="354" customWidth="1"/>
    <col min="13318" max="13568" width="9" style="354"/>
    <col min="13569" max="13569" width="22.5" style="354" customWidth="1"/>
    <col min="13570" max="13570" width="42.375" style="354" customWidth="1"/>
    <col min="13571" max="13573" width="37.5" style="354" customWidth="1"/>
    <col min="13574" max="13824" width="9" style="354"/>
    <col min="13825" max="13825" width="22.5" style="354" customWidth="1"/>
    <col min="13826" max="13826" width="42.375" style="354" customWidth="1"/>
    <col min="13827" max="13829" width="37.5" style="354" customWidth="1"/>
    <col min="13830" max="14080" width="9" style="354"/>
    <col min="14081" max="14081" width="22.5" style="354" customWidth="1"/>
    <col min="14082" max="14082" width="42.375" style="354" customWidth="1"/>
    <col min="14083" max="14085" width="37.5" style="354" customWidth="1"/>
    <col min="14086" max="14336" width="9" style="354"/>
    <col min="14337" max="14337" width="22.5" style="354" customWidth="1"/>
    <col min="14338" max="14338" width="42.375" style="354" customWidth="1"/>
    <col min="14339" max="14341" width="37.5" style="354" customWidth="1"/>
    <col min="14342" max="14592" width="9" style="354"/>
    <col min="14593" max="14593" width="22.5" style="354" customWidth="1"/>
    <col min="14594" max="14594" width="42.375" style="354" customWidth="1"/>
    <col min="14595" max="14597" width="37.5" style="354" customWidth="1"/>
    <col min="14598" max="14848" width="9" style="354"/>
    <col min="14849" max="14849" width="22.5" style="354" customWidth="1"/>
    <col min="14850" max="14850" width="42.375" style="354" customWidth="1"/>
    <col min="14851" max="14853" width="37.5" style="354" customWidth="1"/>
    <col min="14854" max="15104" width="9" style="354"/>
    <col min="15105" max="15105" width="22.5" style="354" customWidth="1"/>
    <col min="15106" max="15106" width="42.375" style="354" customWidth="1"/>
    <col min="15107" max="15109" width="37.5" style="354" customWidth="1"/>
    <col min="15110" max="15360" width="9" style="354"/>
    <col min="15361" max="15361" width="22.5" style="354" customWidth="1"/>
    <col min="15362" max="15362" width="42.375" style="354" customWidth="1"/>
    <col min="15363" max="15365" width="37.5" style="354" customWidth="1"/>
    <col min="15366" max="15616" width="9" style="354"/>
    <col min="15617" max="15617" width="22.5" style="354" customWidth="1"/>
    <col min="15618" max="15618" width="42.375" style="354" customWidth="1"/>
    <col min="15619" max="15621" width="37.5" style="354" customWidth="1"/>
    <col min="15622" max="15872" width="9" style="354"/>
    <col min="15873" max="15873" width="22.5" style="354" customWidth="1"/>
    <col min="15874" max="15874" width="42.375" style="354" customWidth="1"/>
    <col min="15875" max="15877" width="37.5" style="354" customWidth="1"/>
    <col min="15878" max="16128" width="9" style="354"/>
    <col min="16129" max="16129" width="22.5" style="354" customWidth="1"/>
    <col min="16130" max="16130" width="42.375" style="354" customWidth="1"/>
    <col min="16131" max="16133" width="37.5" style="354" customWidth="1"/>
    <col min="16134" max="16384" width="9" style="354"/>
  </cols>
  <sheetData>
    <row r="1" spans="1:5" ht="39.75" customHeight="1">
      <c r="A1" s="420" t="s">
        <v>4130</v>
      </c>
      <c r="B1" s="420"/>
      <c r="C1" s="420"/>
      <c r="D1" s="420"/>
      <c r="E1" s="420"/>
    </row>
    <row r="2" spans="1:5" s="368" customFormat="1" ht="20.25" customHeight="1">
      <c r="A2" s="370"/>
      <c r="B2" s="369"/>
      <c r="E2" s="380" t="s">
        <v>3105</v>
      </c>
    </row>
    <row r="3" spans="1:5" s="366" customFormat="1" ht="51" customHeight="1">
      <c r="A3" s="367" t="s">
        <v>4129</v>
      </c>
      <c r="B3" s="367" t="s">
        <v>4128</v>
      </c>
      <c r="C3" s="367" t="s">
        <v>4127</v>
      </c>
      <c r="D3" s="367" t="s">
        <v>4126</v>
      </c>
      <c r="E3" s="367" t="s">
        <v>4125</v>
      </c>
    </row>
    <row r="4" spans="1:5" ht="27" customHeight="1">
      <c r="A4" s="365">
        <v>201</v>
      </c>
      <c r="B4" s="364" t="s">
        <v>1118</v>
      </c>
      <c r="C4" s="363">
        <v>44124</v>
      </c>
      <c r="D4" s="363">
        <v>40532</v>
      </c>
      <c r="E4" s="362">
        <f t="shared" ref="E4:E27" si="0">(C4-D4)/D4*100</f>
        <v>8.8621336228165397</v>
      </c>
    </row>
    <row r="5" spans="1:5" ht="27" customHeight="1">
      <c r="A5" s="365">
        <v>204</v>
      </c>
      <c r="B5" s="364" t="s">
        <v>1210</v>
      </c>
      <c r="C5" s="363">
        <v>29441</v>
      </c>
      <c r="D5" s="363">
        <v>26712</v>
      </c>
      <c r="E5" s="362">
        <f t="shared" si="0"/>
        <v>10.216382150344415</v>
      </c>
    </row>
    <row r="6" spans="1:5" ht="27" customHeight="1">
      <c r="A6" s="365">
        <v>205</v>
      </c>
      <c r="B6" s="364" t="s">
        <v>1231</v>
      </c>
      <c r="C6" s="363">
        <v>114168</v>
      </c>
      <c r="D6" s="363">
        <v>106608</v>
      </c>
      <c r="E6" s="362">
        <f t="shared" si="0"/>
        <v>7.0914002701485819</v>
      </c>
    </row>
    <row r="7" spans="1:5" ht="27" customHeight="1">
      <c r="A7" s="365">
        <v>206</v>
      </c>
      <c r="B7" s="364" t="s">
        <v>1259</v>
      </c>
      <c r="C7" s="363">
        <v>13073</v>
      </c>
      <c r="D7" s="363">
        <v>10703</v>
      </c>
      <c r="E7" s="362">
        <f t="shared" si="0"/>
        <v>22.143324301597684</v>
      </c>
    </row>
    <row r="8" spans="1:5" ht="27" customHeight="1">
      <c r="A8" s="365">
        <v>207</v>
      </c>
      <c r="B8" s="364" t="s">
        <v>1274</v>
      </c>
      <c r="C8" s="363">
        <v>10178</v>
      </c>
      <c r="D8" s="363">
        <v>6337</v>
      </c>
      <c r="E8" s="362">
        <f t="shared" si="0"/>
        <v>60.612277102729998</v>
      </c>
    </row>
    <row r="9" spans="1:5" ht="27" customHeight="1">
      <c r="A9" s="365">
        <v>208</v>
      </c>
      <c r="B9" s="364" t="s">
        <v>1297</v>
      </c>
      <c r="C9" s="363">
        <v>100927</v>
      </c>
      <c r="D9" s="363">
        <v>64943</v>
      </c>
      <c r="E9" s="362">
        <f t="shared" si="0"/>
        <v>55.408589070415594</v>
      </c>
    </row>
    <row r="10" spans="1:5" ht="27" customHeight="1">
      <c r="A10" s="365">
        <v>210</v>
      </c>
      <c r="B10" s="364" t="s">
        <v>4124</v>
      </c>
      <c r="C10" s="363">
        <v>43503</v>
      </c>
      <c r="D10" s="363">
        <v>33914</v>
      </c>
      <c r="E10" s="362">
        <f t="shared" si="0"/>
        <v>28.274458925517486</v>
      </c>
    </row>
    <row r="11" spans="1:5" ht="27" customHeight="1">
      <c r="A11" s="365">
        <v>211</v>
      </c>
      <c r="B11" s="364" t="s">
        <v>1410</v>
      </c>
      <c r="C11" s="363">
        <v>3665</v>
      </c>
      <c r="D11" s="363">
        <v>2438</v>
      </c>
      <c r="E11" s="362">
        <f t="shared" si="0"/>
        <v>50.328137817883508</v>
      </c>
    </row>
    <row r="12" spans="1:5" ht="27" customHeight="1">
      <c r="A12" s="365">
        <v>212</v>
      </c>
      <c r="B12" s="364" t="s">
        <v>4123</v>
      </c>
      <c r="C12" s="363">
        <v>28572</v>
      </c>
      <c r="D12" s="363">
        <v>16998</v>
      </c>
      <c r="E12" s="362">
        <f t="shared" si="0"/>
        <v>68.09036357218497</v>
      </c>
    </row>
    <row r="13" spans="1:5" ht="27" customHeight="1">
      <c r="A13" s="365">
        <v>213</v>
      </c>
      <c r="B13" s="364" t="s">
        <v>1448</v>
      </c>
      <c r="C13" s="363">
        <v>23200</v>
      </c>
      <c r="D13" s="363">
        <v>17372</v>
      </c>
      <c r="E13" s="362">
        <f t="shared" si="0"/>
        <v>33.548238544784709</v>
      </c>
    </row>
    <row r="14" spans="1:5" ht="27" customHeight="1">
      <c r="A14" s="365">
        <v>214</v>
      </c>
      <c r="B14" s="364" t="s">
        <v>1492</v>
      </c>
      <c r="C14" s="363">
        <v>4539</v>
      </c>
      <c r="D14" s="363">
        <v>4425</v>
      </c>
      <c r="E14" s="362">
        <f t="shared" si="0"/>
        <v>2.5762711864406778</v>
      </c>
    </row>
    <row r="15" spans="1:5" ht="27" customHeight="1">
      <c r="A15" s="365">
        <v>215</v>
      </c>
      <c r="B15" s="364" t="s">
        <v>4122</v>
      </c>
      <c r="C15" s="363">
        <v>8973</v>
      </c>
      <c r="D15" s="363">
        <v>5947</v>
      </c>
      <c r="E15" s="362">
        <f t="shared" si="0"/>
        <v>50.882798049436694</v>
      </c>
    </row>
    <row r="16" spans="1:5" ht="27" customHeight="1">
      <c r="A16" s="365">
        <v>216</v>
      </c>
      <c r="B16" s="364" t="s">
        <v>4121</v>
      </c>
      <c r="C16" s="363">
        <v>6645</v>
      </c>
      <c r="D16" s="363">
        <v>2864</v>
      </c>
      <c r="E16" s="362">
        <f t="shared" si="0"/>
        <v>132.01815642458101</v>
      </c>
    </row>
    <row r="17" spans="1:5" ht="27" customHeight="1">
      <c r="A17" s="365">
        <v>217</v>
      </c>
      <c r="B17" s="364" t="s">
        <v>4120</v>
      </c>
      <c r="C17" s="363">
        <v>2106</v>
      </c>
      <c r="D17" s="363">
        <v>1585</v>
      </c>
      <c r="E17" s="362">
        <f t="shared" si="0"/>
        <v>32.870662460567821</v>
      </c>
    </row>
    <row r="18" spans="1:5" ht="27" customHeight="1">
      <c r="A18" s="365">
        <v>219</v>
      </c>
      <c r="B18" s="364" t="s">
        <v>1526</v>
      </c>
      <c r="C18" s="363">
        <v>3680</v>
      </c>
      <c r="D18" s="363">
        <v>3235</v>
      </c>
      <c r="E18" s="362">
        <f t="shared" si="0"/>
        <v>13.755795981452859</v>
      </c>
    </row>
    <row r="19" spans="1:5" ht="27" customHeight="1">
      <c r="A19" s="365">
        <v>220</v>
      </c>
      <c r="B19" s="364" t="s">
        <v>4119</v>
      </c>
      <c r="C19" s="363">
        <v>6233</v>
      </c>
      <c r="D19" s="363">
        <v>5400</v>
      </c>
      <c r="E19" s="362">
        <f t="shared" si="0"/>
        <v>15.425925925925926</v>
      </c>
    </row>
    <row r="20" spans="1:5" ht="27" customHeight="1">
      <c r="A20" s="365">
        <v>221</v>
      </c>
      <c r="B20" s="364" t="s">
        <v>4118</v>
      </c>
      <c r="C20" s="363">
        <v>29047</v>
      </c>
      <c r="D20" s="363">
        <v>13659</v>
      </c>
      <c r="E20" s="362">
        <f t="shared" si="0"/>
        <v>112.65832052126802</v>
      </c>
    </row>
    <row r="21" spans="1:5" ht="27" customHeight="1">
      <c r="A21" s="365">
        <v>222</v>
      </c>
      <c r="B21" s="364" t="s">
        <v>4117</v>
      </c>
      <c r="C21" s="363">
        <v>1172</v>
      </c>
      <c r="D21" s="363">
        <v>848</v>
      </c>
      <c r="E21" s="362">
        <f t="shared" si="0"/>
        <v>38.20754716981132</v>
      </c>
    </row>
    <row r="22" spans="1:5" ht="27" customHeight="1">
      <c r="A22" s="365">
        <v>227</v>
      </c>
      <c r="B22" s="364" t="s">
        <v>1557</v>
      </c>
      <c r="C22" s="363">
        <v>5000</v>
      </c>
      <c r="D22" s="363">
        <v>5000</v>
      </c>
      <c r="E22" s="362">
        <f t="shared" si="0"/>
        <v>0</v>
      </c>
    </row>
    <row r="23" spans="1:5" ht="27" customHeight="1">
      <c r="A23" s="365">
        <v>229</v>
      </c>
      <c r="B23" s="364" t="s">
        <v>1527</v>
      </c>
      <c r="C23" s="363">
        <v>7624</v>
      </c>
      <c r="D23" s="363">
        <v>5936</v>
      </c>
      <c r="E23" s="362">
        <f t="shared" si="0"/>
        <v>28.436657681940702</v>
      </c>
    </row>
    <row r="24" spans="1:5" ht="27" customHeight="1">
      <c r="A24" s="365">
        <v>231</v>
      </c>
      <c r="B24" s="364" t="s">
        <v>4116</v>
      </c>
      <c r="C24" s="363">
        <v>8000</v>
      </c>
      <c r="D24" s="363"/>
      <c r="E24" s="362" t="e">
        <f t="shared" si="0"/>
        <v>#DIV/0!</v>
      </c>
    </row>
    <row r="25" spans="1:5" ht="27" customHeight="1">
      <c r="A25" s="365">
        <v>232</v>
      </c>
      <c r="B25" s="364" t="s">
        <v>4115</v>
      </c>
      <c r="C25" s="363">
        <v>6050</v>
      </c>
      <c r="D25" s="363">
        <v>4994</v>
      </c>
      <c r="E25" s="362">
        <f t="shared" si="0"/>
        <v>21.145374449339208</v>
      </c>
    </row>
    <row r="26" spans="1:5" ht="27" customHeight="1">
      <c r="A26" s="365">
        <v>233</v>
      </c>
      <c r="B26" s="364" t="s">
        <v>4114</v>
      </c>
      <c r="C26" s="363">
        <v>80</v>
      </c>
      <c r="D26" s="363">
        <v>50</v>
      </c>
      <c r="E26" s="362">
        <f t="shared" si="0"/>
        <v>60</v>
      </c>
    </row>
    <row r="27" spans="1:5" s="357" customFormat="1" ht="27" customHeight="1">
      <c r="A27" s="361"/>
      <c r="B27" s="360" t="s">
        <v>4039</v>
      </c>
      <c r="C27" s="359">
        <f>SUM(C4:C26)</f>
        <v>500000</v>
      </c>
      <c r="D27" s="359">
        <f>SUM(D4:D26)</f>
        <v>380500</v>
      </c>
      <c r="E27" s="358">
        <f t="shared" si="0"/>
        <v>31.406044678055189</v>
      </c>
    </row>
    <row r="29" spans="1:5">
      <c r="D29" s="356"/>
    </row>
  </sheetData>
  <mergeCells count="1">
    <mergeCell ref="A1:E1"/>
  </mergeCells>
  <phoneticPr fontId="92" type="noConversion"/>
  <printOptions horizontalCentered="1"/>
  <pageMargins left="0.15748031496062992" right="0.19685039370078741" top="0.55118110236220474" bottom="0.31496062992125984" header="0.15748031496062992" footer="0.15748031496062992"/>
  <pageSetup paperSize="8" orientation="portrait" r:id="rId1"/>
  <headerFooter alignWithMargins="0">
    <oddFooter>&amp;C&amp;"Times New Roman,常规"— &amp;P —</oddFooter>
  </headerFooter>
</worksheet>
</file>

<file path=xl/worksheets/sheet6.xml><?xml version="1.0" encoding="utf-8"?>
<worksheet xmlns="http://schemas.openxmlformats.org/spreadsheetml/2006/main" xmlns:r="http://schemas.openxmlformats.org/officeDocument/2006/relationships">
  <dimension ref="A1:G58"/>
  <sheetViews>
    <sheetView workbookViewId="0">
      <selection activeCell="A2" sqref="A2:F2"/>
    </sheetView>
  </sheetViews>
  <sheetFormatPr defaultRowHeight="15"/>
  <cols>
    <col min="1" max="1" width="9.875" style="330" customWidth="1"/>
    <col min="2" max="2" width="32.125" style="331" customWidth="1"/>
    <col min="3" max="3" width="15.5" style="332" customWidth="1"/>
    <col min="4" max="4" width="13.375" style="333" customWidth="1"/>
    <col min="5" max="5" width="14.5" style="333" customWidth="1"/>
    <col min="6" max="6" width="15.375" style="333" hidden="1" customWidth="1"/>
    <col min="7" max="16384" width="9" style="301"/>
  </cols>
  <sheetData>
    <row r="1" spans="1:7" ht="20.100000000000001" customHeight="1">
      <c r="A1" s="348"/>
      <c r="B1" s="297"/>
      <c r="C1" s="298"/>
      <c r="D1" s="299"/>
      <c r="E1" s="299"/>
      <c r="F1" s="299"/>
      <c r="G1" s="300"/>
    </row>
    <row r="2" spans="1:7" ht="30" customHeight="1">
      <c r="A2" s="421" t="s">
        <v>4032</v>
      </c>
      <c r="B2" s="421"/>
      <c r="C2" s="421"/>
      <c r="D2" s="421"/>
      <c r="E2" s="421"/>
      <c r="F2" s="421"/>
      <c r="G2" s="302"/>
    </row>
    <row r="3" spans="1:7" s="308" customFormat="1" ht="21.75" customHeight="1">
      <c r="A3" s="303"/>
      <c r="B3" s="304"/>
      <c r="C3" s="305"/>
      <c r="D3" s="305"/>
      <c r="E3" s="306" t="s">
        <v>3105</v>
      </c>
      <c r="F3" s="307" t="s">
        <v>3105</v>
      </c>
      <c r="G3" s="304"/>
    </row>
    <row r="4" spans="1:7" s="313" customFormat="1" ht="51" customHeight="1">
      <c r="A4" s="309" t="s">
        <v>4033</v>
      </c>
      <c r="B4" s="310" t="s">
        <v>4034</v>
      </c>
      <c r="C4" s="311" t="s">
        <v>4035</v>
      </c>
      <c r="D4" s="312" t="s">
        <v>4036</v>
      </c>
      <c r="E4" s="312" t="s">
        <v>4037</v>
      </c>
      <c r="F4" s="312" t="s">
        <v>4038</v>
      </c>
    </row>
    <row r="5" spans="1:7" s="318" customFormat="1" ht="29.25" customHeight="1">
      <c r="A5" s="314"/>
      <c r="B5" s="315" t="s">
        <v>4039</v>
      </c>
      <c r="C5" s="316">
        <f>D5+F5+E5</f>
        <v>327338.64675800002</v>
      </c>
      <c r="D5" s="317">
        <f>D6+D15+D41</f>
        <v>225122.73675800001</v>
      </c>
      <c r="E5" s="317">
        <f t="shared" ref="E5:F5" si="0">E6+E15+E41</f>
        <v>2707</v>
      </c>
      <c r="F5" s="317">
        <f t="shared" si="0"/>
        <v>99508.909999999989</v>
      </c>
    </row>
    <row r="6" spans="1:7" s="323" customFormat="1" ht="29.25" customHeight="1">
      <c r="A6" s="319">
        <v>301</v>
      </c>
      <c r="B6" s="320" t="s">
        <v>1782</v>
      </c>
      <c r="C6" s="321">
        <f t="shared" ref="C6:C55" si="1">D6+F6+E6</f>
        <v>226138.29831600003</v>
      </c>
      <c r="D6" s="322">
        <v>172230.78831600002</v>
      </c>
      <c r="E6" s="322">
        <v>1352</v>
      </c>
      <c r="F6" s="321">
        <f>SUM(F7:F14)</f>
        <v>52555.509999999995</v>
      </c>
    </row>
    <row r="7" spans="1:7" s="323" customFormat="1" ht="29.25" customHeight="1">
      <c r="A7" s="319">
        <v>30101</v>
      </c>
      <c r="B7" s="320" t="s">
        <v>4040</v>
      </c>
      <c r="C7" s="321">
        <f t="shared" si="1"/>
        <v>43307.205099999999</v>
      </c>
      <c r="D7" s="322">
        <v>26804.9951</v>
      </c>
      <c r="E7" s="322">
        <v>1003</v>
      </c>
      <c r="F7" s="321">
        <v>15499.21</v>
      </c>
    </row>
    <row r="8" spans="1:7" s="323" customFormat="1" ht="29.25" customHeight="1">
      <c r="A8" s="319">
        <v>30102</v>
      </c>
      <c r="B8" s="320" t="s">
        <v>4041</v>
      </c>
      <c r="C8" s="321">
        <f t="shared" si="1"/>
        <v>44907.729152</v>
      </c>
      <c r="D8" s="322">
        <v>36134.159152</v>
      </c>
      <c r="E8" s="322"/>
      <c r="F8" s="321">
        <v>8773.57</v>
      </c>
    </row>
    <row r="9" spans="1:7" s="323" customFormat="1" ht="29.25" customHeight="1">
      <c r="A9" s="319">
        <v>30103</v>
      </c>
      <c r="B9" s="320" t="s">
        <v>4042</v>
      </c>
      <c r="C9" s="321">
        <f t="shared" si="1"/>
        <v>4570.3</v>
      </c>
      <c r="D9" s="322"/>
      <c r="E9" s="322"/>
      <c r="F9" s="321">
        <v>4570.3</v>
      </c>
    </row>
    <row r="10" spans="1:7" s="323" customFormat="1" ht="29.25" customHeight="1">
      <c r="A10" s="319">
        <v>30104</v>
      </c>
      <c r="B10" s="320" t="s">
        <v>4043</v>
      </c>
      <c r="C10" s="321">
        <f t="shared" si="1"/>
        <v>43210.74</v>
      </c>
      <c r="D10" s="322">
        <v>36286</v>
      </c>
      <c r="E10" s="322">
        <v>349</v>
      </c>
      <c r="F10" s="321">
        <v>6575.74</v>
      </c>
    </row>
    <row r="11" spans="1:7" s="323" customFormat="1" ht="29.25" customHeight="1">
      <c r="A11" s="319">
        <v>30106</v>
      </c>
      <c r="B11" s="324" t="s">
        <v>4044</v>
      </c>
      <c r="C11" s="321">
        <f t="shared" si="1"/>
        <v>753.7</v>
      </c>
      <c r="D11" s="322"/>
      <c r="E11" s="322"/>
      <c r="F11" s="321">
        <v>753.7</v>
      </c>
    </row>
    <row r="12" spans="1:7" s="323" customFormat="1" ht="29.25" customHeight="1">
      <c r="A12" s="319">
        <v>30107</v>
      </c>
      <c r="B12" s="320" t="s">
        <v>4045</v>
      </c>
      <c r="C12" s="321">
        <f t="shared" si="1"/>
        <v>25255.880946000001</v>
      </c>
      <c r="D12" s="322">
        <v>25119.880946000001</v>
      </c>
      <c r="E12" s="322"/>
      <c r="F12" s="321">
        <v>136</v>
      </c>
    </row>
    <row r="13" spans="1:7" s="323" customFormat="1" ht="29.25" customHeight="1">
      <c r="A13" s="319">
        <v>30108</v>
      </c>
      <c r="B13" s="320" t="s">
        <v>4103</v>
      </c>
      <c r="C13" s="321">
        <f t="shared" si="1"/>
        <v>3033.99</v>
      </c>
      <c r="D13" s="322"/>
      <c r="E13" s="322"/>
      <c r="F13" s="321">
        <v>3033.99</v>
      </c>
    </row>
    <row r="14" spans="1:7" s="323" customFormat="1" ht="29.25" customHeight="1">
      <c r="A14" s="319">
        <v>30199</v>
      </c>
      <c r="B14" s="320" t="s">
        <v>4046</v>
      </c>
      <c r="C14" s="321">
        <f t="shared" si="1"/>
        <v>61098.532157000001</v>
      </c>
      <c r="D14" s="322">
        <v>47885.532157000001</v>
      </c>
      <c r="E14" s="322"/>
      <c r="F14" s="321">
        <v>13213</v>
      </c>
    </row>
    <row r="15" spans="1:7" s="323" customFormat="1" ht="29.25" customHeight="1">
      <c r="A15" s="319">
        <v>302</v>
      </c>
      <c r="B15" s="320" t="s">
        <v>2662</v>
      </c>
      <c r="C15" s="321">
        <f t="shared" si="1"/>
        <v>31933.327837999997</v>
      </c>
      <c r="D15" s="322">
        <v>15769.067837999999</v>
      </c>
      <c r="E15" s="322">
        <v>420</v>
      </c>
      <c r="F15" s="321">
        <f>SUM(F16:F40)</f>
        <v>15744.259999999998</v>
      </c>
    </row>
    <row r="16" spans="1:7" s="323" customFormat="1" ht="29.25" customHeight="1">
      <c r="A16" s="319">
        <v>30201</v>
      </c>
      <c r="B16" s="320" t="s">
        <v>4047</v>
      </c>
      <c r="C16" s="321">
        <f t="shared" si="1"/>
        <v>15049.944459</v>
      </c>
      <c r="D16" s="322">
        <v>8717.1944590000003</v>
      </c>
      <c r="E16" s="322">
        <v>88</v>
      </c>
      <c r="F16" s="321">
        <v>6244.75</v>
      </c>
    </row>
    <row r="17" spans="1:6" s="323" customFormat="1" ht="29.25" customHeight="1">
      <c r="A17" s="325">
        <v>30202</v>
      </c>
      <c r="B17" s="324" t="s">
        <v>4048</v>
      </c>
      <c r="C17" s="321">
        <f t="shared" si="1"/>
        <v>465</v>
      </c>
      <c r="D17" s="322"/>
      <c r="E17" s="322">
        <v>7</v>
      </c>
      <c r="F17" s="321">
        <v>458</v>
      </c>
    </row>
    <row r="18" spans="1:6" s="323" customFormat="1" ht="29.25" customHeight="1">
      <c r="A18" s="319">
        <v>30203</v>
      </c>
      <c r="B18" s="320" t="s">
        <v>4049</v>
      </c>
      <c r="C18" s="321">
        <f t="shared" si="1"/>
        <v>95</v>
      </c>
      <c r="D18" s="322"/>
      <c r="E18" s="322"/>
      <c r="F18" s="321">
        <v>95</v>
      </c>
    </row>
    <row r="19" spans="1:6" s="323" customFormat="1" ht="29.25" customHeight="1">
      <c r="A19" s="319">
        <v>30204</v>
      </c>
      <c r="B19" s="320" t="s">
        <v>4050</v>
      </c>
      <c r="C19" s="321">
        <f t="shared" si="1"/>
        <v>41</v>
      </c>
      <c r="D19" s="322"/>
      <c r="E19" s="322"/>
      <c r="F19" s="321">
        <v>41</v>
      </c>
    </row>
    <row r="20" spans="1:6" s="323" customFormat="1" ht="29.25" customHeight="1">
      <c r="A20" s="319">
        <v>30205</v>
      </c>
      <c r="B20" s="324" t="s">
        <v>4051</v>
      </c>
      <c r="C20" s="321">
        <f t="shared" si="1"/>
        <v>132</v>
      </c>
      <c r="D20" s="322"/>
      <c r="E20" s="322">
        <v>2</v>
      </c>
      <c r="F20" s="321">
        <v>130</v>
      </c>
    </row>
    <row r="21" spans="1:6" s="323" customFormat="1" ht="29.25" customHeight="1">
      <c r="A21" s="319">
        <v>30206</v>
      </c>
      <c r="B21" s="324" t="s">
        <v>4052</v>
      </c>
      <c r="C21" s="321">
        <f t="shared" si="1"/>
        <v>1056.5</v>
      </c>
      <c r="D21" s="322"/>
      <c r="E21" s="322">
        <v>32</v>
      </c>
      <c r="F21" s="321">
        <v>1024.5</v>
      </c>
    </row>
    <row r="22" spans="1:6" s="323" customFormat="1" ht="29.25" customHeight="1">
      <c r="A22" s="319">
        <v>30207</v>
      </c>
      <c r="B22" s="324" t="s">
        <v>4053</v>
      </c>
      <c r="C22" s="321">
        <f t="shared" si="1"/>
        <v>309</v>
      </c>
      <c r="D22" s="322"/>
      <c r="E22" s="322">
        <v>17</v>
      </c>
      <c r="F22" s="321">
        <v>292</v>
      </c>
    </row>
    <row r="23" spans="1:6" s="323" customFormat="1" ht="29.25" customHeight="1">
      <c r="A23" s="319">
        <v>30209</v>
      </c>
      <c r="B23" s="320" t="s">
        <v>4054</v>
      </c>
      <c r="C23" s="321">
        <f t="shared" si="1"/>
        <v>873.7</v>
      </c>
      <c r="D23" s="322"/>
      <c r="E23" s="322"/>
      <c r="F23" s="321">
        <v>873.7</v>
      </c>
    </row>
    <row r="24" spans="1:6" s="323" customFormat="1" ht="29.25" customHeight="1">
      <c r="A24" s="319">
        <v>30211</v>
      </c>
      <c r="B24" s="320" t="s">
        <v>4055</v>
      </c>
      <c r="C24" s="321">
        <f t="shared" si="1"/>
        <v>182</v>
      </c>
      <c r="D24" s="322"/>
      <c r="E24" s="322">
        <v>52</v>
      </c>
      <c r="F24" s="321">
        <v>130</v>
      </c>
    </row>
    <row r="25" spans="1:6" s="323" customFormat="1" ht="29.25" customHeight="1">
      <c r="A25" s="319">
        <v>30212</v>
      </c>
      <c r="B25" s="320" t="s">
        <v>4056</v>
      </c>
      <c r="C25" s="321">
        <f t="shared" si="1"/>
        <v>132</v>
      </c>
      <c r="D25" s="322">
        <v>22</v>
      </c>
      <c r="E25" s="322">
        <v>100</v>
      </c>
      <c r="F25" s="321">
        <v>10</v>
      </c>
    </row>
    <row r="26" spans="1:6" s="323" customFormat="1" ht="29.25" customHeight="1">
      <c r="A26" s="319">
        <v>30213</v>
      </c>
      <c r="B26" s="324" t="s">
        <v>4057</v>
      </c>
      <c r="C26" s="321">
        <f t="shared" si="1"/>
        <v>162.80000000000001</v>
      </c>
      <c r="D26" s="322"/>
      <c r="E26" s="322">
        <v>11</v>
      </c>
      <c r="F26" s="321">
        <v>151.80000000000001</v>
      </c>
    </row>
    <row r="27" spans="1:6" s="323" customFormat="1" ht="29.25" customHeight="1">
      <c r="A27" s="319">
        <v>30214</v>
      </c>
      <c r="B27" s="326" t="s">
        <v>4058</v>
      </c>
      <c r="C27" s="321">
        <f t="shared" si="1"/>
        <v>349.58</v>
      </c>
      <c r="D27" s="322"/>
      <c r="E27" s="322"/>
      <c r="F27" s="321">
        <v>349.58</v>
      </c>
    </row>
    <row r="28" spans="1:6" s="323" customFormat="1" ht="29.25" customHeight="1">
      <c r="A28" s="319">
        <v>30215</v>
      </c>
      <c r="B28" s="320" t="s">
        <v>4059</v>
      </c>
      <c r="C28" s="321">
        <f t="shared" si="1"/>
        <v>273.39319999999998</v>
      </c>
      <c r="D28" s="322">
        <v>188.47319999999999</v>
      </c>
      <c r="E28" s="322">
        <v>17</v>
      </c>
      <c r="F28" s="321">
        <v>67.92</v>
      </c>
    </row>
    <row r="29" spans="1:6" s="323" customFormat="1" ht="29.25" customHeight="1">
      <c r="A29" s="319">
        <v>30216</v>
      </c>
      <c r="B29" s="320" t="s">
        <v>4060</v>
      </c>
      <c r="C29" s="321">
        <f t="shared" si="1"/>
        <v>830.0734809999999</v>
      </c>
      <c r="D29" s="322">
        <v>667.19348099999991</v>
      </c>
      <c r="E29" s="322">
        <v>7</v>
      </c>
      <c r="F29" s="321">
        <v>155.88</v>
      </c>
    </row>
    <row r="30" spans="1:6" s="323" customFormat="1" ht="29.25" customHeight="1">
      <c r="A30" s="319">
        <v>30217</v>
      </c>
      <c r="B30" s="320" t="s">
        <v>4061</v>
      </c>
      <c r="C30" s="321">
        <f t="shared" si="1"/>
        <v>1565.8671599999998</v>
      </c>
      <c r="D30" s="322">
        <v>680.22715999999991</v>
      </c>
      <c r="E30" s="322">
        <v>11</v>
      </c>
      <c r="F30" s="321">
        <v>874.64</v>
      </c>
    </row>
    <row r="31" spans="1:6" s="323" customFormat="1" ht="29.25" customHeight="1">
      <c r="A31" s="325">
        <v>30218</v>
      </c>
      <c r="B31" s="324" t="s">
        <v>4062</v>
      </c>
      <c r="C31" s="321">
        <f t="shared" si="1"/>
        <v>582</v>
      </c>
      <c r="D31" s="322"/>
      <c r="E31" s="322"/>
      <c r="F31" s="321">
        <v>582</v>
      </c>
    </row>
    <row r="32" spans="1:6" s="323" customFormat="1" ht="29.25" customHeight="1">
      <c r="A32" s="327">
        <v>30226</v>
      </c>
      <c r="B32" s="328" t="s">
        <v>4063</v>
      </c>
      <c r="C32" s="321">
        <f t="shared" si="1"/>
        <v>326</v>
      </c>
      <c r="D32" s="322"/>
      <c r="E32" s="322"/>
      <c r="F32" s="321">
        <v>326</v>
      </c>
    </row>
    <row r="33" spans="1:6" s="323" customFormat="1" ht="29.25" customHeight="1">
      <c r="A33" s="329">
        <v>30227</v>
      </c>
      <c r="B33" s="326" t="s">
        <v>4064</v>
      </c>
      <c r="C33" s="321">
        <f t="shared" si="1"/>
        <v>735</v>
      </c>
      <c r="D33" s="322"/>
      <c r="E33" s="322"/>
      <c r="F33" s="321">
        <v>735</v>
      </c>
    </row>
    <row r="34" spans="1:6" s="323" customFormat="1" ht="29.25" customHeight="1">
      <c r="A34" s="319">
        <v>30228</v>
      </c>
      <c r="B34" s="320" t="s">
        <v>4065</v>
      </c>
      <c r="C34" s="321">
        <f t="shared" si="1"/>
        <v>2050.3695379999999</v>
      </c>
      <c r="D34" s="322">
        <v>1733.1595379999999</v>
      </c>
      <c r="E34" s="322">
        <v>11</v>
      </c>
      <c r="F34" s="321">
        <v>306.20999999999998</v>
      </c>
    </row>
    <row r="35" spans="1:6" s="323" customFormat="1" ht="29.25" customHeight="1">
      <c r="A35" s="319">
        <v>30229</v>
      </c>
      <c r="B35" s="320" t="s">
        <v>4066</v>
      </c>
      <c r="C35" s="321">
        <f t="shared" si="1"/>
        <v>279.524</v>
      </c>
      <c r="D35" s="322">
        <v>216.524</v>
      </c>
      <c r="E35" s="322">
        <v>6</v>
      </c>
      <c r="F35" s="321">
        <v>57</v>
      </c>
    </row>
    <row r="36" spans="1:6" s="323" customFormat="1" ht="29.25" customHeight="1">
      <c r="A36" s="319">
        <v>30231</v>
      </c>
      <c r="B36" s="320" t="s">
        <v>4067</v>
      </c>
      <c r="C36" s="321">
        <f t="shared" si="1"/>
        <v>1649.39</v>
      </c>
      <c r="D36" s="322">
        <v>1156.4000000000001</v>
      </c>
      <c r="E36" s="322">
        <v>15</v>
      </c>
      <c r="F36" s="321">
        <v>477.99</v>
      </c>
    </row>
    <row r="37" spans="1:6" s="323" customFormat="1" ht="29.25" customHeight="1">
      <c r="A37" s="327">
        <v>30239</v>
      </c>
      <c r="B37" s="328" t="s">
        <v>4068</v>
      </c>
      <c r="C37" s="321">
        <f t="shared" si="1"/>
        <v>132</v>
      </c>
      <c r="D37" s="322"/>
      <c r="E37" s="322">
        <v>36</v>
      </c>
      <c r="F37" s="321">
        <v>96</v>
      </c>
    </row>
    <row r="38" spans="1:6" s="323" customFormat="1" ht="29.25" customHeight="1">
      <c r="A38" s="327">
        <v>30240</v>
      </c>
      <c r="B38" s="328" t="s">
        <v>4069</v>
      </c>
      <c r="C38" s="321">
        <f t="shared" si="1"/>
        <v>25</v>
      </c>
      <c r="D38" s="322"/>
      <c r="E38" s="322"/>
      <c r="F38" s="321">
        <v>25</v>
      </c>
    </row>
    <row r="39" spans="1:6" s="323" customFormat="1" ht="29.25" customHeight="1">
      <c r="A39" s="325">
        <v>30241</v>
      </c>
      <c r="B39" s="324" t="s">
        <v>4070</v>
      </c>
      <c r="C39" s="321">
        <f t="shared" si="1"/>
        <v>1853</v>
      </c>
      <c r="D39" s="322"/>
      <c r="E39" s="322"/>
      <c r="F39" s="321">
        <v>1853</v>
      </c>
    </row>
    <row r="40" spans="1:6" s="323" customFormat="1" ht="29.25" customHeight="1">
      <c r="A40" s="319">
        <v>30299</v>
      </c>
      <c r="B40" s="320" t="s">
        <v>4071</v>
      </c>
      <c r="C40" s="321">
        <f t="shared" si="1"/>
        <v>2783.1860000000001</v>
      </c>
      <c r="D40" s="322">
        <v>2387.8960000000002</v>
      </c>
      <c r="E40" s="322">
        <v>8</v>
      </c>
      <c r="F40" s="321">
        <v>387.28999999999996</v>
      </c>
    </row>
    <row r="41" spans="1:6" s="323" customFormat="1" ht="29.25" customHeight="1">
      <c r="A41" s="319">
        <v>303</v>
      </c>
      <c r="B41" s="320" t="s">
        <v>227</v>
      </c>
      <c r="C41" s="321">
        <f t="shared" si="1"/>
        <v>69267.020604000005</v>
      </c>
      <c r="D41" s="322">
        <v>37122.880604000005</v>
      </c>
      <c r="E41" s="322">
        <v>935</v>
      </c>
      <c r="F41" s="321">
        <f>SUM(F42:F55)</f>
        <v>31209.140000000003</v>
      </c>
    </row>
    <row r="42" spans="1:6" s="323" customFormat="1" ht="29.25" customHeight="1">
      <c r="A42" s="319">
        <v>30301</v>
      </c>
      <c r="B42" s="320" t="s">
        <v>4072</v>
      </c>
      <c r="C42" s="321">
        <f t="shared" si="1"/>
        <v>248.56796</v>
      </c>
      <c r="D42" s="322">
        <v>221.56796</v>
      </c>
      <c r="E42" s="322"/>
      <c r="F42" s="321">
        <v>27</v>
      </c>
    </row>
    <row r="43" spans="1:6" s="323" customFormat="1" ht="29.25" customHeight="1">
      <c r="A43" s="319">
        <v>30302</v>
      </c>
      <c r="B43" s="320" t="s">
        <v>4073</v>
      </c>
      <c r="C43" s="321">
        <f t="shared" si="1"/>
        <v>6449.6032000000005</v>
      </c>
      <c r="D43" s="322">
        <v>20.833200000000001</v>
      </c>
      <c r="E43" s="322">
        <v>655</v>
      </c>
      <c r="F43" s="321">
        <v>5773.77</v>
      </c>
    </row>
    <row r="44" spans="1:6" s="323" customFormat="1" ht="29.25" customHeight="1">
      <c r="A44" s="319">
        <v>30303</v>
      </c>
      <c r="B44" s="320" t="s">
        <v>4074</v>
      </c>
      <c r="C44" s="321">
        <f t="shared" si="1"/>
        <v>296.48</v>
      </c>
      <c r="D44" s="322">
        <v>4.68</v>
      </c>
      <c r="E44" s="322"/>
      <c r="F44" s="321">
        <v>291.8</v>
      </c>
    </row>
    <row r="45" spans="1:6" s="323" customFormat="1" ht="29.25" customHeight="1">
      <c r="A45" s="319">
        <v>30304</v>
      </c>
      <c r="B45" s="320" t="s">
        <v>4075</v>
      </c>
      <c r="C45" s="321">
        <f t="shared" si="1"/>
        <v>974.94999999999993</v>
      </c>
      <c r="D45" s="322">
        <v>78.55</v>
      </c>
      <c r="E45" s="322"/>
      <c r="F45" s="321">
        <v>896.4</v>
      </c>
    </row>
    <row r="46" spans="1:6" s="323" customFormat="1" ht="29.25" customHeight="1">
      <c r="A46" s="319">
        <v>30305</v>
      </c>
      <c r="B46" s="320" t="s">
        <v>4076</v>
      </c>
      <c r="C46" s="321">
        <f t="shared" si="1"/>
        <v>4109.9070000000002</v>
      </c>
      <c r="D46" s="322">
        <v>689.35699999999997</v>
      </c>
      <c r="E46" s="322"/>
      <c r="F46" s="321">
        <v>3420.55</v>
      </c>
    </row>
    <row r="47" spans="1:6" s="323" customFormat="1" ht="29.25" customHeight="1">
      <c r="A47" s="319">
        <v>30306</v>
      </c>
      <c r="B47" s="320" t="s">
        <v>4077</v>
      </c>
      <c r="C47" s="321">
        <f t="shared" si="1"/>
        <v>1370.6000000000001</v>
      </c>
      <c r="D47" s="322">
        <v>26.4</v>
      </c>
      <c r="E47" s="322"/>
      <c r="F47" s="321">
        <v>1344.2</v>
      </c>
    </row>
    <row r="48" spans="1:6" s="323" customFormat="1" ht="29.25" customHeight="1">
      <c r="A48" s="325">
        <v>30307</v>
      </c>
      <c r="B48" s="324" t="s">
        <v>4078</v>
      </c>
      <c r="C48" s="321">
        <f t="shared" si="1"/>
        <v>3975.27</v>
      </c>
      <c r="D48" s="322"/>
      <c r="E48" s="322">
        <v>102</v>
      </c>
      <c r="F48" s="321">
        <v>3873.27</v>
      </c>
    </row>
    <row r="49" spans="1:6" s="323" customFormat="1" ht="29.25" customHeight="1">
      <c r="A49" s="319">
        <v>30308</v>
      </c>
      <c r="B49" s="320" t="s">
        <v>4079</v>
      </c>
      <c r="C49" s="321">
        <f t="shared" si="1"/>
        <v>549.1816</v>
      </c>
      <c r="D49" s="322">
        <v>128.1816</v>
      </c>
      <c r="E49" s="322"/>
      <c r="F49" s="321">
        <v>421</v>
      </c>
    </row>
    <row r="50" spans="1:6" s="323" customFormat="1" ht="29.25" customHeight="1">
      <c r="A50" s="319">
        <v>30309</v>
      </c>
      <c r="B50" s="320" t="s">
        <v>4080</v>
      </c>
      <c r="C50" s="321">
        <f t="shared" si="1"/>
        <v>138.17240000000001</v>
      </c>
      <c r="D50" s="322">
        <v>19.1724</v>
      </c>
      <c r="E50" s="322"/>
      <c r="F50" s="321">
        <v>119</v>
      </c>
    </row>
    <row r="51" spans="1:6" s="323" customFormat="1" ht="29.25" customHeight="1">
      <c r="A51" s="327">
        <v>30310</v>
      </c>
      <c r="B51" s="328" t="s">
        <v>4081</v>
      </c>
      <c r="C51" s="321">
        <f t="shared" si="1"/>
        <v>166</v>
      </c>
      <c r="D51" s="322"/>
      <c r="E51" s="322"/>
      <c r="F51" s="321">
        <v>166</v>
      </c>
    </row>
    <row r="52" spans="1:6" s="323" customFormat="1" ht="29.25" customHeight="1">
      <c r="A52" s="319">
        <v>30311</v>
      </c>
      <c r="B52" s="320" t="s">
        <v>4082</v>
      </c>
      <c r="C52" s="321">
        <f t="shared" si="1"/>
        <v>18888.258224000001</v>
      </c>
      <c r="D52" s="322">
        <v>14839.118224000002</v>
      </c>
      <c r="E52" s="322">
        <v>175</v>
      </c>
      <c r="F52" s="321">
        <v>3874.1400000000003</v>
      </c>
    </row>
    <row r="53" spans="1:6" s="323" customFormat="1" ht="29.25" customHeight="1">
      <c r="A53" s="319">
        <v>30312</v>
      </c>
      <c r="B53" s="320" t="s">
        <v>4083</v>
      </c>
      <c r="C53" s="321">
        <f t="shared" si="1"/>
        <v>9694.550712000002</v>
      </c>
      <c r="D53" s="322">
        <v>8961.3507120000013</v>
      </c>
      <c r="E53" s="322"/>
      <c r="F53" s="321">
        <v>733.2</v>
      </c>
    </row>
    <row r="54" spans="1:6" s="323" customFormat="1" ht="29.25" customHeight="1">
      <c r="A54" s="319">
        <v>30313</v>
      </c>
      <c r="B54" s="320" t="s">
        <v>4084</v>
      </c>
      <c r="C54" s="321">
        <f t="shared" si="1"/>
        <v>6386.7572</v>
      </c>
      <c r="D54" s="322">
        <v>6219.7572</v>
      </c>
      <c r="E54" s="322"/>
      <c r="F54" s="321">
        <v>167</v>
      </c>
    </row>
    <row r="55" spans="1:6" s="323" customFormat="1" ht="29.25" customHeight="1">
      <c r="A55" s="319">
        <v>30399</v>
      </c>
      <c r="B55" s="320" t="s">
        <v>4085</v>
      </c>
      <c r="C55" s="321">
        <f t="shared" si="1"/>
        <v>16018.722308</v>
      </c>
      <c r="D55" s="322">
        <v>5913.9123079999999</v>
      </c>
      <c r="E55" s="322">
        <v>3</v>
      </c>
      <c r="F55" s="321">
        <v>10101.810000000001</v>
      </c>
    </row>
    <row r="57" spans="1:6" ht="15" customHeight="1">
      <c r="A57" s="422" t="s">
        <v>4086</v>
      </c>
      <c r="B57" s="422"/>
      <c r="C57" s="422"/>
      <c r="D57" s="422"/>
      <c r="E57" s="422"/>
      <c r="F57" s="422"/>
    </row>
    <row r="58" spans="1:6" ht="15" customHeight="1">
      <c r="A58" s="422"/>
      <c r="B58" s="422"/>
      <c r="C58" s="422"/>
      <c r="D58" s="422"/>
      <c r="E58" s="422"/>
      <c r="F58" s="422"/>
    </row>
  </sheetData>
  <autoFilter ref="A4:G55">
    <filterColumn colId="2"/>
    <filterColumn colId="4"/>
  </autoFilter>
  <mergeCells count="2">
    <mergeCell ref="A2:F2"/>
    <mergeCell ref="A57:F58"/>
  </mergeCells>
  <phoneticPr fontId="92" type="noConversion"/>
  <printOptions horizontalCentered="1"/>
  <pageMargins left="0.39370078740157483" right="0.39370078740157483" top="0.98425196850393704" bottom="0.98425196850393704" header="0.31496062992125984" footer="0.59055118110236227"/>
  <pageSetup paperSize="9" firstPageNumber="23" orientation="portrait" verticalDpi="0" r:id="rId1"/>
</worksheet>
</file>

<file path=xl/worksheets/sheet7.xml><?xml version="1.0" encoding="utf-8"?>
<worksheet xmlns="http://schemas.openxmlformats.org/spreadsheetml/2006/main" xmlns:r="http://schemas.openxmlformats.org/officeDocument/2006/relationships">
  <sheetPr>
    <tabColor theme="3" tint="0.59999389629810485"/>
  </sheetPr>
  <dimension ref="A1:E109"/>
  <sheetViews>
    <sheetView showZeros="0" workbookViewId="0">
      <selection activeCell="C9" sqref="C9"/>
    </sheetView>
  </sheetViews>
  <sheetFormatPr defaultRowHeight="13.5"/>
  <cols>
    <col min="1" max="1" width="9.125" style="376" customWidth="1"/>
    <col min="2" max="2" width="36.125" style="399" customWidth="1"/>
    <col min="3" max="3" width="16.25" style="400" customWidth="1"/>
    <col min="4" max="4" width="14.875" style="401" customWidth="1"/>
    <col min="5" max="5" width="13.5" style="401" customWidth="1"/>
    <col min="6" max="16384" width="9" style="371"/>
  </cols>
  <sheetData>
    <row r="1" spans="1:5" ht="19.5" customHeight="1">
      <c r="A1" s="423" t="s">
        <v>4158</v>
      </c>
      <c r="B1" s="423"/>
      <c r="C1" s="423"/>
      <c r="D1" s="423"/>
      <c r="E1" s="423"/>
    </row>
    <row r="2" spans="1:5" ht="19.5" customHeight="1">
      <c r="A2" s="423"/>
      <c r="B2" s="423"/>
      <c r="C2" s="423"/>
      <c r="D2" s="423"/>
      <c r="E2" s="423"/>
    </row>
    <row r="3" spans="1:5" ht="19.5" customHeight="1">
      <c r="E3" s="400" t="s">
        <v>4225</v>
      </c>
    </row>
    <row r="4" spans="1:5" s="372" customFormat="1" ht="27" customHeight="1">
      <c r="A4" s="381" t="s">
        <v>4136</v>
      </c>
      <c r="B4" s="402" t="s">
        <v>4135</v>
      </c>
      <c r="C4" s="402" t="s">
        <v>4228</v>
      </c>
      <c r="D4" s="402" t="s">
        <v>4226</v>
      </c>
      <c r="E4" s="402" t="s">
        <v>4227</v>
      </c>
    </row>
    <row r="5" spans="1:5" s="375" customFormat="1" ht="28.5" customHeight="1">
      <c r="A5" s="381"/>
      <c r="B5" s="403" t="s">
        <v>4150</v>
      </c>
      <c r="C5" s="404">
        <f>SUM(C6:C22)</f>
        <v>50008.56</v>
      </c>
      <c r="D5" s="404">
        <f t="shared" ref="D5:E5" si="0">SUM(D6:D22)</f>
        <v>45678.7</v>
      </c>
      <c r="E5" s="404">
        <f t="shared" si="0"/>
        <v>4330</v>
      </c>
    </row>
    <row r="6" spans="1:5" s="395" customFormat="1" ht="28.5" customHeight="1">
      <c r="A6" s="386">
        <v>1</v>
      </c>
      <c r="B6" s="388" t="s">
        <v>4159</v>
      </c>
      <c r="C6" s="390">
        <v>260</v>
      </c>
      <c r="D6" s="397">
        <v>260</v>
      </c>
      <c r="E6" s="397"/>
    </row>
    <row r="7" spans="1:5" s="395" customFormat="1" ht="28.5" customHeight="1">
      <c r="A7" s="386">
        <v>2</v>
      </c>
      <c r="B7" s="388" t="s">
        <v>4160</v>
      </c>
      <c r="C7" s="390">
        <v>280</v>
      </c>
      <c r="D7" s="390">
        <v>280</v>
      </c>
      <c r="E7" s="397"/>
    </row>
    <row r="8" spans="1:5" s="395" customFormat="1" ht="28.5" customHeight="1">
      <c r="A8" s="386">
        <v>3</v>
      </c>
      <c r="B8" s="388" t="s">
        <v>4161</v>
      </c>
      <c r="C8" s="390">
        <v>1755</v>
      </c>
      <c r="D8" s="390">
        <v>1755</v>
      </c>
      <c r="E8" s="397"/>
    </row>
    <row r="9" spans="1:5" s="395" customFormat="1" ht="28.5" customHeight="1">
      <c r="A9" s="386">
        <v>4</v>
      </c>
      <c r="B9" s="388" t="s">
        <v>4162</v>
      </c>
      <c r="C9" s="390">
        <v>786.8</v>
      </c>
      <c r="D9" s="390">
        <v>786.8</v>
      </c>
      <c r="E9" s="397"/>
    </row>
    <row r="10" spans="1:5" s="395" customFormat="1" ht="28.5" customHeight="1">
      <c r="A10" s="386">
        <v>5</v>
      </c>
      <c r="B10" s="389" t="s">
        <v>4229</v>
      </c>
      <c r="C10" s="390">
        <v>1050</v>
      </c>
      <c r="D10" s="390">
        <v>1050</v>
      </c>
      <c r="E10" s="397"/>
    </row>
    <row r="11" spans="1:5" s="395" customFormat="1" ht="28.5" customHeight="1">
      <c r="A11" s="386">
        <v>6</v>
      </c>
      <c r="B11" s="389" t="s">
        <v>4230</v>
      </c>
      <c r="C11" s="390">
        <v>1141</v>
      </c>
      <c r="D11" s="390">
        <v>1141</v>
      </c>
      <c r="E11" s="397"/>
    </row>
    <row r="12" spans="1:5" s="395" customFormat="1" ht="28.5" customHeight="1">
      <c r="A12" s="386">
        <v>7</v>
      </c>
      <c r="B12" s="388" t="s">
        <v>4163</v>
      </c>
      <c r="C12" s="390">
        <v>1543</v>
      </c>
      <c r="D12" s="390">
        <v>1543</v>
      </c>
      <c r="E12" s="397"/>
    </row>
    <row r="13" spans="1:5" s="395" customFormat="1" ht="28.5" customHeight="1">
      <c r="A13" s="386">
        <v>8</v>
      </c>
      <c r="B13" s="388" t="s">
        <v>4164</v>
      </c>
      <c r="C13" s="390">
        <v>1887</v>
      </c>
      <c r="D13" s="390">
        <v>1887</v>
      </c>
      <c r="E13" s="397"/>
    </row>
    <row r="14" spans="1:5" s="395" customFormat="1" ht="28.5" customHeight="1">
      <c r="A14" s="386">
        <v>9</v>
      </c>
      <c r="B14" s="389" t="s">
        <v>4231</v>
      </c>
      <c r="C14" s="390">
        <v>1460</v>
      </c>
      <c r="D14" s="390">
        <v>1460</v>
      </c>
      <c r="E14" s="397"/>
    </row>
    <row r="15" spans="1:5" s="395" customFormat="1" ht="28.5" customHeight="1">
      <c r="A15" s="386">
        <v>10</v>
      </c>
      <c r="B15" s="388" t="s">
        <v>4165</v>
      </c>
      <c r="C15" s="390">
        <v>3600</v>
      </c>
      <c r="D15" s="390">
        <v>3600</v>
      </c>
      <c r="E15" s="397"/>
    </row>
    <row r="16" spans="1:5" s="395" customFormat="1" ht="28.5" customHeight="1">
      <c r="A16" s="386">
        <v>11</v>
      </c>
      <c r="B16" s="388" t="s">
        <v>4166</v>
      </c>
      <c r="C16" s="390">
        <v>5153.7</v>
      </c>
      <c r="D16" s="390">
        <v>5153.7</v>
      </c>
      <c r="E16" s="397"/>
    </row>
    <row r="17" spans="1:5" s="395" customFormat="1" ht="28.5" customHeight="1">
      <c r="A17" s="386">
        <v>12</v>
      </c>
      <c r="B17" s="388" t="s">
        <v>4167</v>
      </c>
      <c r="C17" s="390">
        <v>484.2</v>
      </c>
      <c r="D17" s="390">
        <v>484.2</v>
      </c>
      <c r="E17" s="397"/>
    </row>
    <row r="18" spans="1:5" s="395" customFormat="1" ht="28.5" customHeight="1">
      <c r="A18" s="386">
        <v>13</v>
      </c>
      <c r="B18" s="388" t="s">
        <v>4168</v>
      </c>
      <c r="C18" s="390">
        <v>17718</v>
      </c>
      <c r="D18" s="390">
        <v>17718</v>
      </c>
      <c r="E18" s="397"/>
    </row>
    <row r="19" spans="1:5" s="395" customFormat="1" ht="28.5" customHeight="1">
      <c r="A19" s="386">
        <v>14</v>
      </c>
      <c r="B19" s="388" t="s">
        <v>4169</v>
      </c>
      <c r="C19" s="390">
        <v>6260</v>
      </c>
      <c r="D19" s="390">
        <v>6260</v>
      </c>
      <c r="E19" s="397"/>
    </row>
    <row r="20" spans="1:5" s="395" customFormat="1" ht="28.5" customHeight="1">
      <c r="A20" s="386">
        <v>15</v>
      </c>
      <c r="B20" s="389" t="s">
        <v>4232</v>
      </c>
      <c r="C20" s="390">
        <v>470.86</v>
      </c>
      <c r="D20" s="397"/>
      <c r="E20" s="397">
        <v>471</v>
      </c>
    </row>
    <row r="21" spans="1:5" s="395" customFormat="1" ht="28.5" customHeight="1">
      <c r="A21" s="386">
        <v>16</v>
      </c>
      <c r="B21" s="388" t="s">
        <v>4170</v>
      </c>
      <c r="C21" s="390">
        <v>3859</v>
      </c>
      <c r="D21" s="397"/>
      <c r="E21" s="397">
        <v>3859</v>
      </c>
    </row>
    <row r="22" spans="1:5" s="395" customFormat="1" ht="28.5" customHeight="1">
      <c r="A22" s="386">
        <v>17</v>
      </c>
      <c r="B22" s="388" t="s">
        <v>4171</v>
      </c>
      <c r="C22" s="390">
        <v>2300</v>
      </c>
      <c r="D22" s="397">
        <v>2300</v>
      </c>
      <c r="E22" s="397"/>
    </row>
    <row r="23" spans="1:5" s="375" customFormat="1" ht="28.5" customHeight="1">
      <c r="A23" s="381"/>
      <c r="B23" s="403" t="s">
        <v>4151</v>
      </c>
      <c r="C23" s="404">
        <f>SUM(C24:C29)</f>
        <v>15471.227999999999</v>
      </c>
      <c r="D23" s="404">
        <f t="shared" ref="D23:E23" si="1">SUM(D24:D29)</f>
        <v>15471.227999999999</v>
      </c>
      <c r="E23" s="404">
        <f t="shared" si="1"/>
        <v>0</v>
      </c>
    </row>
    <row r="24" spans="1:5" s="395" customFormat="1" ht="28.5" customHeight="1">
      <c r="A24" s="386">
        <v>18</v>
      </c>
      <c r="B24" s="389" t="s">
        <v>4233</v>
      </c>
      <c r="C24" s="390">
        <f>3787+249+5200</f>
        <v>9236</v>
      </c>
      <c r="D24" s="390">
        <f>3787+249+5200</f>
        <v>9236</v>
      </c>
      <c r="E24" s="397"/>
    </row>
    <row r="25" spans="1:5" s="395" customFormat="1" ht="28.5" customHeight="1">
      <c r="A25" s="386">
        <v>19</v>
      </c>
      <c r="B25" s="389" t="s">
        <v>4234</v>
      </c>
      <c r="C25" s="390">
        <f>114.228+150+150+717+720+121</f>
        <v>1972.2280000000001</v>
      </c>
      <c r="D25" s="390">
        <f>114.228+150+150+717+720+121</f>
        <v>1972.2280000000001</v>
      </c>
      <c r="E25" s="397"/>
    </row>
    <row r="26" spans="1:5" s="395" customFormat="1" ht="28.5" customHeight="1">
      <c r="A26" s="386">
        <v>20</v>
      </c>
      <c r="B26" s="389" t="s">
        <v>4235</v>
      </c>
      <c r="C26" s="390">
        <f>146+477+130</f>
        <v>753</v>
      </c>
      <c r="D26" s="390">
        <f>146+477+130</f>
        <v>753</v>
      </c>
      <c r="E26" s="397"/>
    </row>
    <row r="27" spans="1:5" s="395" customFormat="1" ht="28.5" customHeight="1">
      <c r="A27" s="386">
        <v>21</v>
      </c>
      <c r="B27" s="388" t="s">
        <v>4172</v>
      </c>
      <c r="C27" s="390">
        <v>200</v>
      </c>
      <c r="D27" s="390">
        <v>200</v>
      </c>
      <c r="E27" s="397"/>
    </row>
    <row r="28" spans="1:5" s="395" customFormat="1" ht="28.5" customHeight="1">
      <c r="A28" s="386">
        <v>22</v>
      </c>
      <c r="B28" s="389" t="s">
        <v>4236</v>
      </c>
      <c r="C28" s="390">
        <f>450+300+100+1000+790</f>
        <v>2640</v>
      </c>
      <c r="D28" s="390">
        <f>450+300+100+1000+790</f>
        <v>2640</v>
      </c>
      <c r="E28" s="397"/>
    </row>
    <row r="29" spans="1:5" s="395" customFormat="1" ht="28.5" customHeight="1">
      <c r="A29" s="386">
        <v>23</v>
      </c>
      <c r="B29" s="388" t="s">
        <v>4173</v>
      </c>
      <c r="C29" s="390">
        <v>670</v>
      </c>
      <c r="D29" s="390">
        <v>670</v>
      </c>
      <c r="E29" s="397"/>
    </row>
    <row r="30" spans="1:5" s="375" customFormat="1" ht="28.5" customHeight="1">
      <c r="A30" s="381"/>
      <c r="B30" s="403" t="s">
        <v>4134</v>
      </c>
      <c r="C30" s="404">
        <f>SUM(C31:C43)</f>
        <v>20083.335999999999</v>
      </c>
      <c r="D30" s="404">
        <f t="shared" ref="D30:E30" si="2">SUM(D31:D43)</f>
        <v>20083.335999999999</v>
      </c>
      <c r="E30" s="404">
        <f t="shared" si="2"/>
        <v>0</v>
      </c>
    </row>
    <row r="31" spans="1:5" s="395" customFormat="1" ht="28.5" customHeight="1">
      <c r="A31" s="386">
        <v>24</v>
      </c>
      <c r="B31" s="388" t="s">
        <v>4174</v>
      </c>
      <c r="C31" s="390">
        <v>226.33600000000001</v>
      </c>
      <c r="D31" s="390">
        <v>226.33600000000001</v>
      </c>
      <c r="E31" s="397"/>
    </row>
    <row r="32" spans="1:5" s="395" customFormat="1" ht="28.5" customHeight="1">
      <c r="A32" s="386">
        <v>25</v>
      </c>
      <c r="B32" s="388" t="s">
        <v>4175</v>
      </c>
      <c r="C32" s="390">
        <v>4310</v>
      </c>
      <c r="D32" s="390">
        <v>4310</v>
      </c>
      <c r="E32" s="397"/>
    </row>
    <row r="33" spans="1:5" s="395" customFormat="1" ht="28.5" customHeight="1">
      <c r="A33" s="386">
        <v>26</v>
      </c>
      <c r="B33" s="388" t="s">
        <v>4176</v>
      </c>
      <c r="C33" s="390">
        <v>2400</v>
      </c>
      <c r="D33" s="390">
        <v>2400</v>
      </c>
      <c r="E33" s="397"/>
    </row>
    <row r="34" spans="1:5" s="395" customFormat="1" ht="28.5" customHeight="1">
      <c r="A34" s="386">
        <v>27</v>
      </c>
      <c r="B34" s="389" t="s">
        <v>4237</v>
      </c>
      <c r="C34" s="390">
        <v>5500</v>
      </c>
      <c r="D34" s="390">
        <v>5500</v>
      </c>
      <c r="E34" s="397"/>
    </row>
    <row r="35" spans="1:5" s="395" customFormat="1" ht="28.5" customHeight="1">
      <c r="A35" s="386">
        <v>28</v>
      </c>
      <c r="B35" s="388" t="s">
        <v>4177</v>
      </c>
      <c r="C35" s="390">
        <v>1123</v>
      </c>
      <c r="D35" s="390">
        <v>1123</v>
      </c>
      <c r="E35" s="397"/>
    </row>
    <row r="36" spans="1:5" s="395" customFormat="1" ht="28.5" customHeight="1">
      <c r="A36" s="386">
        <v>29</v>
      </c>
      <c r="B36" s="388" t="s">
        <v>4178</v>
      </c>
      <c r="C36" s="390">
        <v>483</v>
      </c>
      <c r="D36" s="390">
        <v>483</v>
      </c>
      <c r="E36" s="397"/>
    </row>
    <row r="37" spans="1:5" s="395" customFormat="1" ht="28.5" customHeight="1">
      <c r="A37" s="386">
        <v>30</v>
      </c>
      <c r="B37" s="388" t="s">
        <v>4179</v>
      </c>
      <c r="C37" s="390">
        <v>120</v>
      </c>
      <c r="D37" s="390">
        <v>120</v>
      </c>
      <c r="E37" s="397"/>
    </row>
    <row r="38" spans="1:5" s="395" customFormat="1" ht="28.5" customHeight="1">
      <c r="A38" s="386">
        <v>31</v>
      </c>
      <c r="B38" s="388" t="s">
        <v>4180</v>
      </c>
      <c r="C38" s="390">
        <v>810</v>
      </c>
      <c r="D38" s="390">
        <v>810</v>
      </c>
      <c r="E38" s="397"/>
    </row>
    <row r="39" spans="1:5" s="395" customFormat="1" ht="28.5" customHeight="1">
      <c r="A39" s="386">
        <v>32</v>
      </c>
      <c r="B39" s="388" t="s">
        <v>4181</v>
      </c>
      <c r="C39" s="390">
        <v>161</v>
      </c>
      <c r="D39" s="390">
        <v>161</v>
      </c>
      <c r="E39" s="397"/>
    </row>
    <row r="40" spans="1:5" s="395" customFormat="1" ht="28.5" customHeight="1">
      <c r="A40" s="386">
        <v>33</v>
      </c>
      <c r="B40" s="388" t="s">
        <v>4182</v>
      </c>
      <c r="C40" s="390">
        <v>3500</v>
      </c>
      <c r="D40" s="390">
        <v>3500</v>
      </c>
      <c r="E40" s="397"/>
    </row>
    <row r="41" spans="1:5" s="395" customFormat="1" ht="28.5" customHeight="1">
      <c r="A41" s="386">
        <v>34</v>
      </c>
      <c r="B41" s="388" t="s">
        <v>4183</v>
      </c>
      <c r="C41" s="390">
        <v>300</v>
      </c>
      <c r="D41" s="390">
        <v>300</v>
      </c>
      <c r="E41" s="397"/>
    </row>
    <row r="42" spans="1:5" s="395" customFormat="1" ht="28.5" customHeight="1">
      <c r="A42" s="386">
        <v>35</v>
      </c>
      <c r="B42" s="388" t="s">
        <v>4184</v>
      </c>
      <c r="C42" s="390">
        <v>850</v>
      </c>
      <c r="D42" s="390">
        <v>850</v>
      </c>
      <c r="E42" s="397"/>
    </row>
    <row r="43" spans="1:5" s="396" customFormat="1" ht="28.5" customHeight="1">
      <c r="A43" s="386">
        <v>36</v>
      </c>
      <c r="B43" s="389" t="s">
        <v>4238</v>
      </c>
      <c r="C43" s="390">
        <v>300</v>
      </c>
      <c r="D43" s="390">
        <v>300</v>
      </c>
      <c r="E43" s="405"/>
    </row>
    <row r="44" spans="1:5" s="375" customFormat="1" ht="28.5" customHeight="1">
      <c r="A44" s="381"/>
      <c r="B44" s="403" t="s">
        <v>4185</v>
      </c>
      <c r="C44" s="404">
        <f>SUM(C45:C69)</f>
        <v>51149.62</v>
      </c>
      <c r="D44" s="404">
        <f t="shared" ref="D44:E44" si="3">SUM(D45:D69)</f>
        <v>7092.52</v>
      </c>
      <c r="E44" s="404">
        <f t="shared" si="3"/>
        <v>44057</v>
      </c>
    </row>
    <row r="45" spans="1:5" s="395" customFormat="1" ht="28.5" customHeight="1">
      <c r="A45" s="386">
        <v>37</v>
      </c>
      <c r="B45" s="389" t="s">
        <v>4239</v>
      </c>
      <c r="C45" s="390">
        <v>3139</v>
      </c>
      <c r="D45" s="390">
        <v>3139</v>
      </c>
      <c r="E45" s="397"/>
    </row>
    <row r="46" spans="1:5" s="395" customFormat="1" ht="28.5" customHeight="1">
      <c r="A46" s="386">
        <v>38</v>
      </c>
      <c r="B46" s="389" t="s">
        <v>4240</v>
      </c>
      <c r="C46" s="390">
        <v>200</v>
      </c>
      <c r="D46" s="390">
        <v>200</v>
      </c>
      <c r="E46" s="397"/>
    </row>
    <row r="47" spans="1:5" s="395" customFormat="1" ht="28.5" customHeight="1">
      <c r="A47" s="386">
        <v>39</v>
      </c>
      <c r="B47" s="389" t="s">
        <v>4241</v>
      </c>
      <c r="C47" s="390">
        <v>454</v>
      </c>
      <c r="D47" s="390">
        <v>154</v>
      </c>
      <c r="E47" s="397">
        <v>300</v>
      </c>
    </row>
    <row r="48" spans="1:5" s="395" customFormat="1" ht="28.5" customHeight="1">
      <c r="A48" s="386">
        <v>40</v>
      </c>
      <c r="B48" s="389" t="s">
        <v>4242</v>
      </c>
      <c r="C48" s="390">
        <v>880</v>
      </c>
      <c r="D48" s="390"/>
      <c r="E48" s="397">
        <v>880</v>
      </c>
    </row>
    <row r="49" spans="1:5" s="395" customFormat="1" ht="28.5" customHeight="1">
      <c r="A49" s="386">
        <v>41</v>
      </c>
      <c r="B49" s="388" t="s">
        <v>4186</v>
      </c>
      <c r="C49" s="390">
        <v>2000</v>
      </c>
      <c r="D49" s="390"/>
      <c r="E49" s="397">
        <v>2000</v>
      </c>
    </row>
    <row r="50" spans="1:5" s="395" customFormat="1" ht="28.5" customHeight="1">
      <c r="A50" s="386">
        <v>42</v>
      </c>
      <c r="B50" s="388" t="s">
        <v>4187</v>
      </c>
      <c r="C50" s="390">
        <v>4350</v>
      </c>
      <c r="D50" s="390"/>
      <c r="E50" s="397">
        <v>4350</v>
      </c>
    </row>
    <row r="51" spans="1:5" s="395" customFormat="1" ht="28.5" customHeight="1">
      <c r="A51" s="386">
        <v>43</v>
      </c>
      <c r="B51" s="388" t="s">
        <v>4188</v>
      </c>
      <c r="C51" s="390">
        <v>419.6</v>
      </c>
      <c r="D51" s="390"/>
      <c r="E51" s="397">
        <v>420</v>
      </c>
    </row>
    <row r="52" spans="1:5" s="395" customFormat="1" ht="28.5" customHeight="1">
      <c r="A52" s="386">
        <v>44</v>
      </c>
      <c r="B52" s="388" t="s">
        <v>4189</v>
      </c>
      <c r="C52" s="390">
        <v>599.52</v>
      </c>
      <c r="D52" s="390">
        <v>599.52</v>
      </c>
      <c r="E52" s="397"/>
    </row>
    <row r="53" spans="1:5" s="395" customFormat="1" ht="28.5" customHeight="1">
      <c r="A53" s="386">
        <v>45</v>
      </c>
      <c r="B53" s="388" t="s">
        <v>4190</v>
      </c>
      <c r="C53" s="390">
        <v>300</v>
      </c>
      <c r="D53" s="390">
        <v>300</v>
      </c>
      <c r="E53" s="397"/>
    </row>
    <row r="54" spans="1:5" s="395" customFormat="1" ht="28.5" customHeight="1">
      <c r="A54" s="386">
        <v>46</v>
      </c>
      <c r="B54" s="388" t="s">
        <v>4191</v>
      </c>
      <c r="C54" s="390">
        <v>1000</v>
      </c>
      <c r="D54" s="390"/>
      <c r="E54" s="397">
        <v>1000</v>
      </c>
    </row>
    <row r="55" spans="1:5" s="395" customFormat="1" ht="28.5" customHeight="1">
      <c r="A55" s="386">
        <v>47</v>
      </c>
      <c r="B55" s="388" t="s">
        <v>4192</v>
      </c>
      <c r="C55" s="390">
        <v>447.4</v>
      </c>
      <c r="D55" s="390"/>
      <c r="E55" s="397">
        <v>447</v>
      </c>
    </row>
    <row r="56" spans="1:5" s="395" customFormat="1" ht="28.5" customHeight="1">
      <c r="A56" s="386">
        <v>48</v>
      </c>
      <c r="B56" s="389" t="s">
        <v>4243</v>
      </c>
      <c r="C56" s="390">
        <v>1063.0999999999999</v>
      </c>
      <c r="D56" s="390"/>
      <c r="E56" s="397">
        <v>1063</v>
      </c>
    </row>
    <row r="57" spans="1:5" s="395" customFormat="1" ht="28.5" customHeight="1">
      <c r="A57" s="386">
        <v>49</v>
      </c>
      <c r="B57" s="388" t="s">
        <v>4193</v>
      </c>
      <c r="C57" s="390">
        <v>200</v>
      </c>
      <c r="D57" s="390"/>
      <c r="E57" s="397">
        <v>200</v>
      </c>
    </row>
    <row r="58" spans="1:5" s="395" customFormat="1" ht="28.5" customHeight="1">
      <c r="A58" s="386">
        <v>50</v>
      </c>
      <c r="B58" s="388" t="s">
        <v>4194</v>
      </c>
      <c r="C58" s="390">
        <v>1815</v>
      </c>
      <c r="D58" s="390"/>
      <c r="E58" s="397">
        <v>1815</v>
      </c>
    </row>
    <row r="59" spans="1:5" s="395" customFormat="1" ht="28.5" customHeight="1">
      <c r="A59" s="386">
        <v>51</v>
      </c>
      <c r="B59" s="388" t="s">
        <v>4195</v>
      </c>
      <c r="C59" s="390">
        <v>300</v>
      </c>
      <c r="D59" s="390"/>
      <c r="E59" s="397">
        <v>300</v>
      </c>
    </row>
    <row r="60" spans="1:5" s="395" customFormat="1" ht="28.5" customHeight="1">
      <c r="A60" s="386">
        <v>52</v>
      </c>
      <c r="B60" s="388" t="s">
        <v>4196</v>
      </c>
      <c r="C60" s="390">
        <v>480</v>
      </c>
      <c r="D60" s="390"/>
      <c r="E60" s="397">
        <v>480</v>
      </c>
    </row>
    <row r="61" spans="1:5" s="395" customFormat="1" ht="28.5" customHeight="1">
      <c r="A61" s="386">
        <v>53</v>
      </c>
      <c r="B61" s="388" t="s">
        <v>4197</v>
      </c>
      <c r="C61" s="390">
        <v>2000</v>
      </c>
      <c r="D61" s="390">
        <v>2000</v>
      </c>
      <c r="E61" s="397"/>
    </row>
    <row r="62" spans="1:5" s="395" customFormat="1" ht="28.5" customHeight="1">
      <c r="A62" s="386">
        <v>54</v>
      </c>
      <c r="B62" s="389" t="s">
        <v>4244</v>
      </c>
      <c r="C62" s="390">
        <v>1900</v>
      </c>
      <c r="D62" s="390">
        <v>700</v>
      </c>
      <c r="E62" s="397">
        <v>1200</v>
      </c>
    </row>
    <row r="63" spans="1:5" s="395" customFormat="1" ht="28.5" customHeight="1">
      <c r="A63" s="386">
        <v>55</v>
      </c>
      <c r="B63" s="388" t="s">
        <v>4198</v>
      </c>
      <c r="C63" s="390">
        <v>400</v>
      </c>
      <c r="D63" s="397"/>
      <c r="E63" s="397">
        <v>400</v>
      </c>
    </row>
    <row r="64" spans="1:5" s="395" customFormat="1" ht="28.5" customHeight="1">
      <c r="A64" s="386">
        <v>56</v>
      </c>
      <c r="B64" s="388" t="s">
        <v>4199</v>
      </c>
      <c r="C64" s="390">
        <v>2500</v>
      </c>
      <c r="D64" s="397"/>
      <c r="E64" s="397">
        <v>2500</v>
      </c>
    </row>
    <row r="65" spans="1:5" s="395" customFormat="1" ht="28.5" customHeight="1">
      <c r="A65" s="386">
        <v>57</v>
      </c>
      <c r="B65" s="389" t="s">
        <v>4245</v>
      </c>
      <c r="C65" s="390">
        <v>822</v>
      </c>
      <c r="D65" s="397"/>
      <c r="E65" s="397">
        <v>822</v>
      </c>
    </row>
    <row r="66" spans="1:5" s="395" customFormat="1" ht="28.5" customHeight="1">
      <c r="A66" s="386">
        <v>58</v>
      </c>
      <c r="B66" s="388" t="s">
        <v>4200</v>
      </c>
      <c r="C66" s="390">
        <v>3000</v>
      </c>
      <c r="D66" s="397"/>
      <c r="E66" s="397">
        <v>3000</v>
      </c>
    </row>
    <row r="67" spans="1:5" s="395" customFormat="1" ht="28.5" customHeight="1">
      <c r="A67" s="386">
        <v>59</v>
      </c>
      <c r="B67" s="389" t="s">
        <v>4246</v>
      </c>
      <c r="C67" s="390">
        <v>880</v>
      </c>
      <c r="D67" s="397"/>
      <c r="E67" s="397">
        <v>880</v>
      </c>
    </row>
    <row r="68" spans="1:5" s="395" customFormat="1" ht="28.5" customHeight="1">
      <c r="A68" s="386">
        <v>60</v>
      </c>
      <c r="B68" s="388" t="s">
        <v>4201</v>
      </c>
      <c r="C68" s="390">
        <v>2000</v>
      </c>
      <c r="D68" s="397"/>
      <c r="E68" s="397">
        <v>2000</v>
      </c>
    </row>
    <row r="69" spans="1:5" s="395" customFormat="1" ht="28.5" customHeight="1">
      <c r="A69" s="386">
        <v>61</v>
      </c>
      <c r="B69" s="388" t="s">
        <v>4202</v>
      </c>
      <c r="C69" s="390">
        <v>20000</v>
      </c>
      <c r="D69" s="397"/>
      <c r="E69" s="397">
        <v>20000</v>
      </c>
    </row>
    <row r="70" spans="1:5" s="375" customFormat="1" ht="28.5" customHeight="1">
      <c r="A70" s="381"/>
      <c r="B70" s="403" t="s">
        <v>4133</v>
      </c>
      <c r="C70" s="404">
        <f>SUM(C71:C79)</f>
        <v>20356</v>
      </c>
      <c r="D70" s="404">
        <f t="shared" ref="D70:E70" si="4">SUM(D71:D79)</f>
        <v>20356</v>
      </c>
      <c r="E70" s="404">
        <f t="shared" si="4"/>
        <v>0</v>
      </c>
    </row>
    <row r="71" spans="1:5" s="398" customFormat="1" ht="28.5" customHeight="1">
      <c r="A71" s="397">
        <v>62</v>
      </c>
      <c r="B71" s="389" t="s">
        <v>4247</v>
      </c>
      <c r="C71" s="390">
        <v>760</v>
      </c>
      <c r="D71" s="390">
        <v>760</v>
      </c>
      <c r="E71" s="397"/>
    </row>
    <row r="72" spans="1:5" s="398" customFormat="1" ht="28.5" customHeight="1">
      <c r="A72" s="397">
        <v>63</v>
      </c>
      <c r="B72" s="389" t="s">
        <v>4248</v>
      </c>
      <c r="C72" s="390">
        <v>300</v>
      </c>
      <c r="D72" s="390">
        <v>300</v>
      </c>
      <c r="E72" s="397"/>
    </row>
    <row r="73" spans="1:5" s="398" customFormat="1" ht="28.5" customHeight="1">
      <c r="A73" s="397">
        <v>64</v>
      </c>
      <c r="B73" s="389" t="s">
        <v>4249</v>
      </c>
      <c r="C73" s="390">
        <v>400</v>
      </c>
      <c r="D73" s="390">
        <v>400</v>
      </c>
      <c r="E73" s="397"/>
    </row>
    <row r="74" spans="1:5" s="398" customFormat="1" ht="28.5" customHeight="1">
      <c r="A74" s="397">
        <v>65</v>
      </c>
      <c r="B74" s="389" t="s">
        <v>4250</v>
      </c>
      <c r="C74" s="390">
        <v>1300</v>
      </c>
      <c r="D74" s="390">
        <v>1300</v>
      </c>
      <c r="E74" s="397"/>
    </row>
    <row r="75" spans="1:5" s="395" customFormat="1" ht="28.5" customHeight="1">
      <c r="A75" s="386">
        <v>66</v>
      </c>
      <c r="B75" s="388" t="s">
        <v>4203</v>
      </c>
      <c r="C75" s="406">
        <v>7686</v>
      </c>
      <c r="D75" s="397">
        <v>7686</v>
      </c>
      <c r="E75" s="397"/>
    </row>
    <row r="76" spans="1:5" s="395" customFormat="1" ht="28.5" customHeight="1">
      <c r="A76" s="386">
        <v>67</v>
      </c>
      <c r="B76" s="389" t="s">
        <v>4251</v>
      </c>
      <c r="C76" s="390">
        <v>2100</v>
      </c>
      <c r="D76" s="397">
        <v>2100</v>
      </c>
      <c r="E76" s="397"/>
    </row>
    <row r="77" spans="1:5" s="395" customFormat="1" ht="28.5" customHeight="1">
      <c r="A77" s="386">
        <v>68</v>
      </c>
      <c r="B77" s="388" t="s">
        <v>4214</v>
      </c>
      <c r="C77" s="390">
        <v>2000</v>
      </c>
      <c r="D77" s="397">
        <v>2000</v>
      </c>
      <c r="E77" s="397"/>
    </row>
    <row r="78" spans="1:5" s="395" customFormat="1" ht="28.5" customHeight="1">
      <c r="A78" s="386">
        <v>69</v>
      </c>
      <c r="B78" s="388" t="s">
        <v>4215</v>
      </c>
      <c r="C78" s="390">
        <v>1000</v>
      </c>
      <c r="D78" s="397">
        <v>1000</v>
      </c>
      <c r="E78" s="397"/>
    </row>
    <row r="79" spans="1:5" s="395" customFormat="1" ht="28.5" customHeight="1">
      <c r="A79" s="386">
        <v>70</v>
      </c>
      <c r="B79" s="388" t="s">
        <v>4216</v>
      </c>
      <c r="C79" s="390">
        <v>4810</v>
      </c>
      <c r="D79" s="397">
        <v>4810</v>
      </c>
      <c r="E79" s="397"/>
    </row>
    <row r="80" spans="1:5" s="375" customFormat="1" ht="28.5" customHeight="1">
      <c r="A80" s="381"/>
      <c r="B80" s="403" t="s">
        <v>4132</v>
      </c>
      <c r="C80" s="404">
        <f>SUM(C81:C95)</f>
        <v>52379.241000000002</v>
      </c>
      <c r="D80" s="404">
        <f t="shared" ref="D80:E80" si="5">SUM(D81:D95)</f>
        <v>6080</v>
      </c>
      <c r="E80" s="404">
        <f t="shared" si="5"/>
        <v>46299</v>
      </c>
    </row>
    <row r="81" spans="1:5" s="395" customFormat="1" ht="28.5" customHeight="1">
      <c r="A81" s="386">
        <v>71</v>
      </c>
      <c r="B81" s="388" t="s">
        <v>4204</v>
      </c>
      <c r="C81" s="390">
        <v>280</v>
      </c>
      <c r="D81" s="397">
        <v>280</v>
      </c>
      <c r="E81" s="397"/>
    </row>
    <row r="82" spans="1:5" s="395" customFormat="1" ht="28.5" customHeight="1">
      <c r="A82" s="386">
        <v>72</v>
      </c>
      <c r="B82" s="388" t="s">
        <v>4205</v>
      </c>
      <c r="C82" s="390">
        <v>6000</v>
      </c>
      <c r="D82" s="397"/>
      <c r="E82" s="397">
        <v>6000</v>
      </c>
    </row>
    <row r="83" spans="1:5" s="395" customFormat="1" ht="28.5" customHeight="1">
      <c r="A83" s="386">
        <v>73</v>
      </c>
      <c r="B83" s="388" t="s">
        <v>4206</v>
      </c>
      <c r="C83" s="390">
        <v>1000</v>
      </c>
      <c r="D83" s="397"/>
      <c r="E83" s="397">
        <v>1000</v>
      </c>
    </row>
    <row r="84" spans="1:5" s="395" customFormat="1" ht="28.5" customHeight="1">
      <c r="A84" s="386">
        <v>74</v>
      </c>
      <c r="B84" s="389" t="s">
        <v>4252</v>
      </c>
      <c r="C84" s="390">
        <v>500</v>
      </c>
      <c r="D84" s="397"/>
      <c r="E84" s="397">
        <v>500</v>
      </c>
    </row>
    <row r="85" spans="1:5" s="395" customFormat="1" ht="28.5" customHeight="1">
      <c r="A85" s="386">
        <v>75</v>
      </c>
      <c r="B85" s="388" t="s">
        <v>4207</v>
      </c>
      <c r="C85" s="390">
        <v>2911</v>
      </c>
      <c r="D85" s="397"/>
      <c r="E85" s="397">
        <v>2911</v>
      </c>
    </row>
    <row r="86" spans="1:5" s="395" customFormat="1" ht="28.5" customHeight="1">
      <c r="A86" s="386">
        <v>76</v>
      </c>
      <c r="B86" s="388" t="s">
        <v>4208</v>
      </c>
      <c r="C86" s="390">
        <v>5000</v>
      </c>
      <c r="D86" s="397"/>
      <c r="E86" s="397">
        <v>5000</v>
      </c>
    </row>
    <row r="87" spans="1:5" s="395" customFormat="1" ht="28.5" customHeight="1">
      <c r="A87" s="386">
        <v>77</v>
      </c>
      <c r="B87" s="389" t="s">
        <v>4253</v>
      </c>
      <c r="C87" s="390">
        <v>182</v>
      </c>
      <c r="D87" s="397"/>
      <c r="E87" s="397">
        <v>182</v>
      </c>
    </row>
    <row r="88" spans="1:5" s="395" customFormat="1" ht="28.5" customHeight="1">
      <c r="A88" s="386">
        <v>78</v>
      </c>
      <c r="B88" s="388" t="s">
        <v>4254</v>
      </c>
      <c r="C88" s="390">
        <v>180</v>
      </c>
      <c r="D88" s="397"/>
      <c r="E88" s="397">
        <v>180</v>
      </c>
    </row>
    <row r="89" spans="1:5" s="395" customFormat="1" ht="28.5" customHeight="1">
      <c r="A89" s="386">
        <v>79</v>
      </c>
      <c r="B89" s="388" t="s">
        <v>4209</v>
      </c>
      <c r="C89" s="390">
        <v>4229.1099999999997</v>
      </c>
      <c r="D89" s="397"/>
      <c r="E89" s="397">
        <v>4229</v>
      </c>
    </row>
    <row r="90" spans="1:5" s="395" customFormat="1" ht="28.5" customHeight="1">
      <c r="A90" s="386">
        <v>80</v>
      </c>
      <c r="B90" s="389" t="s">
        <v>4255</v>
      </c>
      <c r="C90" s="390">
        <v>7408</v>
      </c>
      <c r="D90" s="397"/>
      <c r="E90" s="397">
        <v>7408</v>
      </c>
    </row>
    <row r="91" spans="1:5" s="395" customFormat="1" ht="28.5" customHeight="1">
      <c r="A91" s="386">
        <v>81</v>
      </c>
      <c r="B91" s="388" t="s">
        <v>4210</v>
      </c>
      <c r="C91" s="390">
        <v>5000</v>
      </c>
      <c r="D91" s="397">
        <v>5000</v>
      </c>
      <c r="E91" s="397"/>
    </row>
    <row r="92" spans="1:5" s="395" customFormat="1" ht="28.5" customHeight="1">
      <c r="A92" s="386">
        <v>82</v>
      </c>
      <c r="B92" s="388" t="s">
        <v>4211</v>
      </c>
      <c r="C92" s="390">
        <v>180</v>
      </c>
      <c r="D92" s="397"/>
      <c r="E92" s="397">
        <v>180</v>
      </c>
    </row>
    <row r="93" spans="1:5" s="395" customFormat="1" ht="28.5" customHeight="1">
      <c r="A93" s="386">
        <v>83</v>
      </c>
      <c r="B93" s="389" t="s">
        <v>4256</v>
      </c>
      <c r="C93" s="390">
        <v>17909.131000000001</v>
      </c>
      <c r="D93" s="397"/>
      <c r="E93" s="397">
        <v>17909</v>
      </c>
    </row>
    <row r="94" spans="1:5" s="395" customFormat="1" ht="28.5" customHeight="1">
      <c r="A94" s="386">
        <v>84</v>
      </c>
      <c r="B94" s="388" t="s">
        <v>4212</v>
      </c>
      <c r="C94" s="390">
        <v>800</v>
      </c>
      <c r="D94" s="397"/>
      <c r="E94" s="397">
        <v>800</v>
      </c>
    </row>
    <row r="95" spans="1:5" s="396" customFormat="1" ht="28.5" customHeight="1">
      <c r="A95" s="386">
        <v>85</v>
      </c>
      <c r="B95" s="388" t="s">
        <v>4213</v>
      </c>
      <c r="C95" s="390">
        <v>800</v>
      </c>
      <c r="D95" s="405">
        <v>800</v>
      </c>
      <c r="E95" s="405"/>
    </row>
    <row r="96" spans="1:5" s="393" customFormat="1" ht="28.5" customHeight="1">
      <c r="A96" s="391"/>
      <c r="B96" s="394" t="s">
        <v>4261</v>
      </c>
      <c r="C96" s="392">
        <f>SUM(C97:C100)</f>
        <v>31930.77</v>
      </c>
      <c r="D96" s="392">
        <f t="shared" ref="D96:E96" si="6">SUM(D97:D100)</f>
        <v>0</v>
      </c>
      <c r="E96" s="392">
        <f t="shared" si="6"/>
        <v>31931</v>
      </c>
    </row>
    <row r="97" spans="1:5" s="396" customFormat="1" ht="28.5" customHeight="1">
      <c r="A97" s="382">
        <v>86</v>
      </c>
      <c r="B97" s="388" t="s">
        <v>4217</v>
      </c>
      <c r="C97" s="390">
        <v>630.77</v>
      </c>
      <c r="D97" s="405"/>
      <c r="E97" s="405">
        <v>631</v>
      </c>
    </row>
    <row r="98" spans="1:5" s="396" customFormat="1" ht="28.5" customHeight="1">
      <c r="A98" s="382">
        <v>87</v>
      </c>
      <c r="B98" s="389" t="s">
        <v>4257</v>
      </c>
      <c r="C98" s="390">
        <v>1800</v>
      </c>
      <c r="D98" s="405"/>
      <c r="E98" s="405">
        <v>1800</v>
      </c>
    </row>
    <row r="99" spans="1:5" s="396" customFormat="1" ht="28.5" customHeight="1">
      <c r="A99" s="382">
        <v>88</v>
      </c>
      <c r="B99" s="388" t="s">
        <v>4218</v>
      </c>
      <c r="C99" s="390">
        <v>500</v>
      </c>
      <c r="D99" s="405"/>
      <c r="E99" s="405">
        <v>500</v>
      </c>
    </row>
    <row r="100" spans="1:5" s="396" customFormat="1" ht="28.5" customHeight="1">
      <c r="A100" s="382">
        <v>89</v>
      </c>
      <c r="B100" s="388" t="s">
        <v>4219</v>
      </c>
      <c r="C100" s="390">
        <v>29000</v>
      </c>
      <c r="D100" s="405"/>
      <c r="E100" s="405">
        <v>29000</v>
      </c>
    </row>
    <row r="101" spans="1:5" s="375" customFormat="1" ht="28.5" customHeight="1">
      <c r="A101" s="381"/>
      <c r="B101" s="403" t="s">
        <v>4262</v>
      </c>
      <c r="C101" s="404">
        <f>SUM(C102:C109)</f>
        <v>9458.15</v>
      </c>
      <c r="D101" s="404">
        <f t="shared" ref="D101:E101" si="7">SUM(D102:D109)</f>
        <v>8591</v>
      </c>
      <c r="E101" s="404">
        <f t="shared" si="7"/>
        <v>867</v>
      </c>
    </row>
    <row r="102" spans="1:5" s="387" customFormat="1" ht="28.5" customHeight="1">
      <c r="A102" s="382">
        <v>90</v>
      </c>
      <c r="B102" s="389" t="s">
        <v>4258</v>
      </c>
      <c r="C102" s="390">
        <v>3680</v>
      </c>
      <c r="D102" s="397">
        <v>3680</v>
      </c>
      <c r="E102" s="397"/>
    </row>
    <row r="103" spans="1:5" s="387" customFormat="1" ht="28.5" customHeight="1">
      <c r="A103" s="386">
        <v>91</v>
      </c>
      <c r="B103" s="388" t="s">
        <v>4220</v>
      </c>
      <c r="C103" s="390">
        <v>1360</v>
      </c>
      <c r="D103" s="397">
        <v>1360</v>
      </c>
      <c r="E103" s="397"/>
    </row>
    <row r="104" spans="1:5" s="396" customFormat="1" ht="28.5" customHeight="1">
      <c r="A104" s="382">
        <v>92</v>
      </c>
      <c r="B104" s="388" t="s">
        <v>4221</v>
      </c>
      <c r="C104" s="390">
        <v>931.15</v>
      </c>
      <c r="D104" s="405">
        <v>931</v>
      </c>
      <c r="E104" s="405"/>
    </row>
    <row r="105" spans="1:5" s="396" customFormat="1" ht="28.5" customHeight="1">
      <c r="A105" s="386">
        <v>93</v>
      </c>
      <c r="B105" s="388" t="s">
        <v>4222</v>
      </c>
      <c r="C105" s="390">
        <v>400</v>
      </c>
      <c r="D105" s="405">
        <v>400</v>
      </c>
      <c r="E105" s="405"/>
    </row>
    <row r="106" spans="1:5" s="396" customFormat="1" ht="28.5" customHeight="1">
      <c r="A106" s="382">
        <v>94</v>
      </c>
      <c r="B106" s="388" t="s">
        <v>4223</v>
      </c>
      <c r="C106" s="390">
        <v>867</v>
      </c>
      <c r="D106" s="405"/>
      <c r="E106" s="405">
        <v>867</v>
      </c>
    </row>
    <row r="107" spans="1:5" s="396" customFormat="1" ht="28.5" customHeight="1">
      <c r="A107" s="386">
        <v>95</v>
      </c>
      <c r="B107" s="389" t="s">
        <v>4259</v>
      </c>
      <c r="C107" s="390">
        <v>480</v>
      </c>
      <c r="D107" s="405">
        <v>480</v>
      </c>
      <c r="E107" s="405"/>
    </row>
    <row r="108" spans="1:5" s="396" customFormat="1" ht="28.5" customHeight="1">
      <c r="A108" s="382">
        <v>96</v>
      </c>
      <c r="B108" s="389" t="s">
        <v>4260</v>
      </c>
      <c r="C108" s="390">
        <v>740</v>
      </c>
      <c r="D108" s="405">
        <v>740</v>
      </c>
      <c r="E108" s="405"/>
    </row>
    <row r="109" spans="1:5" s="396" customFormat="1" ht="28.5" customHeight="1">
      <c r="A109" s="386">
        <v>97</v>
      </c>
      <c r="B109" s="388" t="s">
        <v>4224</v>
      </c>
      <c r="C109" s="390">
        <v>1000</v>
      </c>
      <c r="D109" s="405">
        <v>1000</v>
      </c>
      <c r="E109" s="405"/>
    </row>
  </sheetData>
  <autoFilter ref="A4:D109"/>
  <mergeCells count="1">
    <mergeCell ref="A1:E2"/>
  </mergeCells>
  <phoneticPr fontId="92" type="noConversion"/>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sheetPr>
    <tabColor theme="3" tint="0.59999389629810485"/>
  </sheetPr>
  <dimension ref="A1:C9"/>
  <sheetViews>
    <sheetView workbookViewId="0">
      <selection activeCell="B19" sqref="B19"/>
    </sheetView>
  </sheetViews>
  <sheetFormatPr defaultRowHeight="13.5"/>
  <cols>
    <col min="1" max="1" width="11.75" style="371" customWidth="1"/>
    <col min="2" max="2" width="39.5" style="377" customWidth="1"/>
    <col min="3" max="3" width="22.625" style="371" customWidth="1"/>
    <col min="4" max="16384" width="9" style="371"/>
  </cols>
  <sheetData>
    <row r="1" spans="1:3" ht="40.5" customHeight="1">
      <c r="A1" s="424" t="s">
        <v>4148</v>
      </c>
      <c r="B1" s="424"/>
      <c r="C1" s="424"/>
    </row>
    <row r="2" spans="1:3" ht="21.75" customHeight="1">
      <c r="A2" s="379"/>
      <c r="B2" s="379"/>
      <c r="C2" s="378" t="s">
        <v>4144</v>
      </c>
    </row>
    <row r="3" spans="1:3" ht="36" customHeight="1">
      <c r="A3" s="373" t="s">
        <v>4136</v>
      </c>
      <c r="B3" s="373" t="s">
        <v>4147</v>
      </c>
      <c r="C3" s="373" t="s">
        <v>4146</v>
      </c>
    </row>
    <row r="4" spans="1:3" ht="30" customHeight="1">
      <c r="A4" s="374">
        <v>1</v>
      </c>
      <c r="B4" s="383" t="s">
        <v>4152</v>
      </c>
      <c r="C4" s="374">
        <v>614000</v>
      </c>
    </row>
    <row r="5" spans="1:3" ht="30" customHeight="1">
      <c r="A5" s="374">
        <v>2</v>
      </c>
      <c r="B5" s="383" t="s">
        <v>4153</v>
      </c>
      <c r="C5" s="374">
        <v>150000</v>
      </c>
    </row>
    <row r="6" spans="1:3" ht="30" customHeight="1">
      <c r="A6" s="374">
        <v>3</v>
      </c>
      <c r="B6" s="383" t="s">
        <v>4154</v>
      </c>
      <c r="C6" s="374">
        <v>175000</v>
      </c>
    </row>
    <row r="7" spans="1:3" ht="30" customHeight="1">
      <c r="A7" s="374">
        <v>4</v>
      </c>
      <c r="B7" s="383" t="s">
        <v>4155</v>
      </c>
      <c r="C7" s="374">
        <v>43000</v>
      </c>
    </row>
    <row r="8" spans="1:3" ht="30" customHeight="1">
      <c r="A8" s="374"/>
      <c r="B8" s="383"/>
      <c r="C8" s="374"/>
    </row>
    <row r="9" spans="1:3" ht="30" customHeight="1">
      <c r="A9" s="374"/>
      <c r="B9" s="384" t="s">
        <v>4156</v>
      </c>
      <c r="C9" s="374">
        <v>632000</v>
      </c>
    </row>
  </sheetData>
  <mergeCells count="1">
    <mergeCell ref="A1:C1"/>
  </mergeCells>
  <phoneticPr fontId="92" type="noConversion"/>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sheetPr>
    <tabColor theme="3" tint="0.59999389629810485"/>
  </sheetPr>
  <dimension ref="A2:C9"/>
  <sheetViews>
    <sheetView workbookViewId="0">
      <selection activeCell="J13" sqref="J13"/>
    </sheetView>
  </sheetViews>
  <sheetFormatPr defaultRowHeight="13.5"/>
  <cols>
    <col min="1" max="1" width="10.25" style="371" customWidth="1"/>
    <col min="2" max="3" width="27.375" style="371" customWidth="1"/>
    <col min="4" max="16384" width="9" style="371"/>
  </cols>
  <sheetData>
    <row r="2" spans="1:3" ht="21">
      <c r="A2" s="425" t="s">
        <v>4149</v>
      </c>
      <c r="B2" s="425"/>
      <c r="C2" s="425"/>
    </row>
    <row r="3" spans="1:3" ht="29.25" customHeight="1">
      <c r="C3" s="376" t="s">
        <v>4143</v>
      </c>
    </row>
    <row r="4" spans="1:3" s="375" customFormat="1" ht="37.5" customHeight="1">
      <c r="A4" s="373" t="s">
        <v>4142</v>
      </c>
      <c r="B4" s="373" t="s">
        <v>4141</v>
      </c>
      <c r="C4" s="373" t="s">
        <v>4140</v>
      </c>
    </row>
    <row r="5" spans="1:3" ht="52.5" customHeight="1">
      <c r="A5" s="374">
        <v>1</v>
      </c>
      <c r="B5" s="374" t="s">
        <v>4139</v>
      </c>
      <c r="C5" s="374"/>
    </row>
    <row r="6" spans="1:3" ht="52.5" customHeight="1">
      <c r="A6" s="374">
        <v>2</v>
      </c>
      <c r="B6" s="374" t="s">
        <v>4138</v>
      </c>
      <c r="C6" s="374"/>
    </row>
    <row r="7" spans="1:3" ht="52.5" customHeight="1">
      <c r="A7" s="374">
        <v>3</v>
      </c>
      <c r="B7" s="374" t="s">
        <v>4137</v>
      </c>
      <c r="C7" s="374"/>
    </row>
    <row r="9" spans="1:3" ht="14.25">
      <c r="A9" s="385" t="s">
        <v>4157</v>
      </c>
    </row>
  </sheetData>
  <mergeCells count="1">
    <mergeCell ref="A2:C2"/>
  </mergeCells>
  <phoneticPr fontId="92" type="noConversion"/>
  <printOptions horizontalCentered="1"/>
  <pageMargins left="0.70866141732283472" right="0.70866141732283472"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26</vt:i4>
      </vt:variant>
      <vt:variant>
        <vt:lpstr>命名范围</vt:lpstr>
      </vt:variant>
      <vt:variant>
        <vt:i4>3</vt:i4>
      </vt:variant>
    </vt:vector>
  </HeadingPairs>
  <TitlesOfParts>
    <vt:vector size="29" baseType="lpstr">
      <vt:lpstr>功能科目</vt:lpstr>
      <vt:lpstr>全区收入表</vt:lpstr>
      <vt:lpstr>全区支出表（功能科目-项） </vt:lpstr>
      <vt:lpstr>区本级支出表（功能科目-项）</vt:lpstr>
      <vt:lpstr>区本级支出（功能科目-类）</vt:lpstr>
      <vt:lpstr>经济科目支出</vt:lpstr>
      <vt:lpstr>财政专项资金</vt:lpstr>
      <vt:lpstr>财力表</vt:lpstr>
      <vt:lpstr>一般公共预算税收返还</vt:lpstr>
      <vt:lpstr>基金收入</vt:lpstr>
      <vt:lpstr>基金支出</vt:lpstr>
      <vt:lpstr>基金转移支付</vt:lpstr>
      <vt:lpstr>社保基金收入</vt:lpstr>
      <vt:lpstr>社保基金支出</vt:lpstr>
      <vt:lpstr>国有资本收入</vt:lpstr>
      <vt:lpstr>国有资本支出</vt:lpstr>
      <vt:lpstr>三公经费</vt:lpstr>
      <vt:lpstr>本级</vt:lpstr>
      <vt:lpstr>10街道</vt:lpstr>
      <vt:lpstr>高新</vt:lpstr>
      <vt:lpstr>3街道</vt:lpstr>
      <vt:lpstr>9街道</vt:lpstr>
      <vt:lpstr>Sheet11</vt:lpstr>
      <vt:lpstr>一般债务余额表</vt:lpstr>
      <vt:lpstr>专项债务余额表</vt:lpstr>
      <vt:lpstr>Sheet2</vt:lpstr>
      <vt:lpstr>经济科目支出!Print_Titles</vt:lpstr>
      <vt:lpstr>'区本级支出表（功能科目-项）'!Print_Titles</vt:lpstr>
      <vt:lpstr>'全区支出表（功能科目-项） '!Print_Titles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null,null,周璐</cp:lastModifiedBy>
  <cp:lastPrinted>2017-06-12T01:54:27Z</cp:lastPrinted>
  <dcterms:created xsi:type="dcterms:W3CDTF">2015-12-15T06:50:45Z</dcterms:created>
  <dcterms:modified xsi:type="dcterms:W3CDTF">2017-06-19T09:09:49Z</dcterms:modified>
</cp:coreProperties>
</file>