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<sst xmlns="http://schemas.openxmlformats.org/spreadsheetml/2006/main" count="61" uniqueCount="44">
  <si>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南京市养老机构运营补贴核算汇总表</t>
  </si>
  <si>
    <t>所属时间：2025年第2季度</t>
  </si>
  <si>
    <t>序号</t>
  </si>
  <si>
    <t>机构名称</t>
  </si>
  <si>
    <t>开户银行</t>
  </si>
  <si>
    <t>银行帐号</t>
  </si>
  <si>
    <t>机构等级</t>
  </si>
  <si>
    <t>运营补贴（4月）</t>
  </si>
  <si>
    <t>运营补贴（5月）</t>
  </si>
  <si>
    <t>运营补贴（6月）</t>
  </si>
  <si>
    <t>补贴总金额</t>
  </si>
  <si>
    <t>等级系数</t>
  </si>
  <si>
    <r>
      <rPr>
        <b/>
        <sz val="11"/>
        <color theme="1"/>
        <rFont val="仿宋"/>
        <charset val="134"/>
      </rPr>
      <t>基准总金额</t>
    </r>
    <r>
      <rPr>
        <b/>
        <sz val="11"/>
        <color indexed="8"/>
        <rFont val="仿宋"/>
        <charset val="134"/>
      </rPr>
      <t>×等级系数</t>
    </r>
  </si>
  <si>
    <t>半失能</t>
  </si>
  <si>
    <t>失能</t>
  </si>
  <si>
    <t>人次</t>
  </si>
  <si>
    <t>金额</t>
  </si>
  <si>
    <t>所属区：浦口区</t>
  </si>
  <si>
    <t>南京浦口不老村老年公寓</t>
  </si>
  <si>
    <t>江苏紫金农商银行股份有限公司永宁支行</t>
  </si>
  <si>
    <t>3201220081010000170418</t>
  </si>
  <si>
    <t>四级</t>
  </si>
  <si>
    <t xml:space="preserve">南京浦口区尽孝道老年公寓   </t>
  </si>
  <si>
    <t>中国农业银行股份有限公司南京凤凰分理处</t>
  </si>
  <si>
    <t>10122201040009950</t>
  </si>
  <si>
    <t>三级</t>
  </si>
  <si>
    <t xml:space="preserve">南京银城颐畅养老服务有限公司白马分公司 </t>
  </si>
  <si>
    <t>中国工商银行城西支行</t>
  </si>
  <si>
    <t>4301018209100146007</t>
  </si>
  <si>
    <t>二级</t>
  </si>
  <si>
    <t>南京沣盛养老服务有限公司</t>
  </si>
  <si>
    <t>中国工商银行股份有限公司南京珠江支行</t>
  </si>
  <si>
    <t>4301027409100111254</t>
  </si>
  <si>
    <t>江苏省苏康老年护理中心</t>
  </si>
  <si>
    <t>南京察哈尔路</t>
  </si>
  <si>
    <t>4301011209100200879</t>
  </si>
  <si>
    <t>南京康颐养老服务有限公司</t>
  </si>
  <si>
    <t>中信银行南京江北新区分行</t>
  </si>
  <si>
    <t>8110501013301176624</t>
  </si>
  <si>
    <t>南京银城颐畅养老服务有限公司永宁分公司</t>
  </si>
  <si>
    <t>招商银行珠江路支行</t>
  </si>
  <si>
    <t>125919845710000</t>
  </si>
  <si>
    <t>未评等级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</si>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</sst>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b/>
      <sz val="20"/>
      <name val="仿宋"/>
      <charset val="134"/>
    </font>
    <font>
      <b/>
      <sz val="20"/>
      <color theme="1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workbookViewId="0">
      <selection activeCell="B9" sqref="B9"/>
    </sheetView>
  </sheetViews>
  <sheetFormatPr defaultColWidth="9" defaultRowHeight="14.25"/>
  <cols>
    <col min="1" max="1" width="6" style="1" customWidth="1"/>
    <col min="2" max="2" width="25.4666666666667" style="1" customWidth="1"/>
    <col min="3" max="3" width="16.7" style="5" hidden="1" customWidth="1"/>
    <col min="4" max="4" width="20.55" style="6" hidden="1" customWidth="1"/>
    <col min="5" max="5" width="5.58333333333333" style="7" customWidth="1"/>
    <col min="6" max="6" width="6.08333333333333" style="8" customWidth="1"/>
    <col min="7" max="7" width="7.33333333333333" style="8" customWidth="1"/>
    <col min="8" max="8" width="6.08333333333333" style="8" customWidth="1"/>
    <col min="9" max="9" width="8.25" style="8" customWidth="1"/>
    <col min="10" max="10" width="6.08333333333333" style="8" customWidth="1"/>
    <col min="11" max="11" width="7.33333333333333" style="8" customWidth="1"/>
    <col min="12" max="12" width="6.08333333333333" style="8" customWidth="1"/>
    <col min="13" max="13" width="8.25" style="8" customWidth="1"/>
    <col min="14" max="14" width="6.08333333333333" style="8" customWidth="1"/>
    <col min="15" max="15" width="7.33333333333333" style="8" customWidth="1"/>
    <col min="16" max="16" width="6.08333333333333" style="8" customWidth="1"/>
    <col min="17" max="17" width="8.25" style="8" customWidth="1"/>
    <col min="18" max="18" width="8.75" style="8" customWidth="1"/>
    <col min="19" max="19" width="6.05833333333333" style="8" customWidth="1"/>
    <col min="20" max="20" width="9.41666666666667" style="9" customWidth="1"/>
    <col min="21" max="16384" width="9" style="1"/>
  </cols>
  <sheetData>
    <row r="1" s="1" customFormat="1" ht="32" customHeight="1" spans="1:20">
      <c r="A1" s="10" t="s">
        <v>0</v>
      </c>
      <c r="B1" s="10"/>
      <c r="C1" s="11"/>
      <c r="D1" s="12"/>
      <c r="E1" s="1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30"/>
    </row>
    <row r="2" s="2" customFormat="1" ht="30" customHeight="1" spans="1:20">
      <c r="A2" s="14" t="s">
        <v>1</v>
      </c>
      <c r="B2" s="14"/>
      <c r="C2" s="15"/>
      <c r="D2" s="16"/>
      <c r="E2" s="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31"/>
    </row>
    <row r="3" s="3" customFormat="1" ht="25" customHeight="1" spans="1:20">
      <c r="A3" s="18" t="s">
        <v>2</v>
      </c>
      <c r="B3" s="18" t="s">
        <v>3</v>
      </c>
      <c r="C3" s="18" t="s">
        <v>4</v>
      </c>
      <c r="D3" s="19" t="s">
        <v>5</v>
      </c>
      <c r="E3" s="18" t="s">
        <v>6</v>
      </c>
      <c r="F3" s="18" t="s">
        <v>7</v>
      </c>
      <c r="G3" s="18"/>
      <c r="H3" s="18"/>
      <c r="I3" s="18"/>
      <c r="J3" s="18" t="s">
        <v>8</v>
      </c>
      <c r="K3" s="18"/>
      <c r="L3" s="18"/>
      <c r="M3" s="18"/>
      <c r="N3" s="18" t="s">
        <v>9</v>
      </c>
      <c r="O3" s="18"/>
      <c r="P3" s="18"/>
      <c r="Q3" s="18"/>
      <c r="R3" s="18" t="s">
        <v>10</v>
      </c>
      <c r="S3" s="18" t="s">
        <v>11</v>
      </c>
      <c r="T3" s="32" t="s">
        <v>12</v>
      </c>
    </row>
    <row r="4" s="3" customFormat="1" ht="25" customHeight="1" spans="1:20">
      <c r="A4" s="18"/>
      <c r="B4" s="18"/>
      <c r="C4" s="18"/>
      <c r="D4" s="19"/>
      <c r="E4" s="18"/>
      <c r="F4" s="18" t="s">
        <v>13</v>
      </c>
      <c r="G4" s="18"/>
      <c r="H4" s="18" t="s">
        <v>14</v>
      </c>
      <c r="I4" s="18"/>
      <c r="J4" s="18" t="s">
        <v>13</v>
      </c>
      <c r="K4" s="18"/>
      <c r="L4" s="18" t="s">
        <v>14</v>
      </c>
      <c r="M4" s="18"/>
      <c r="N4" s="18" t="s">
        <v>13</v>
      </c>
      <c r="O4" s="18"/>
      <c r="P4" s="18" t="s">
        <v>14</v>
      </c>
      <c r="Q4" s="18"/>
      <c r="R4" s="18"/>
      <c r="S4" s="18"/>
      <c r="T4" s="32"/>
    </row>
    <row r="5" s="3" customFormat="1" ht="25" customHeight="1" spans="1:20">
      <c r="A5" s="18"/>
      <c r="B5" s="18"/>
      <c r="C5" s="18"/>
      <c r="D5" s="19"/>
      <c r="E5" s="18"/>
      <c r="F5" s="18" t="s">
        <v>15</v>
      </c>
      <c r="G5" s="18" t="s">
        <v>16</v>
      </c>
      <c r="H5" s="18" t="s">
        <v>15</v>
      </c>
      <c r="I5" s="18" t="s">
        <v>16</v>
      </c>
      <c r="J5" s="18" t="s">
        <v>15</v>
      </c>
      <c r="K5" s="18" t="s">
        <v>16</v>
      </c>
      <c r="L5" s="18" t="s">
        <v>15</v>
      </c>
      <c r="M5" s="18" t="s">
        <v>16</v>
      </c>
      <c r="N5" s="18" t="s">
        <v>15</v>
      </c>
      <c r="O5" s="18" t="s">
        <v>16</v>
      </c>
      <c r="P5" s="18" t="s">
        <v>15</v>
      </c>
      <c r="Q5" s="18" t="s">
        <v>16</v>
      </c>
      <c r="R5" s="18"/>
      <c r="S5" s="18"/>
      <c r="T5" s="32"/>
    </row>
    <row r="6" s="1" customFormat="1" ht="29" customHeight="1" spans="1:20">
      <c r="A6" s="20" t="s">
        <v>17</v>
      </c>
      <c r="B6" s="20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3"/>
    </row>
    <row r="7" s="4" customFormat="1" ht="30" customHeight="1" spans="1:21">
      <c r="A7" s="23">
        <v>1</v>
      </c>
      <c r="B7" s="24" t="s">
        <v>18</v>
      </c>
      <c r="C7" s="25" t="s">
        <v>19</v>
      </c>
      <c r="D7" s="25" t="s">
        <v>20</v>
      </c>
      <c r="E7" s="23" t="s">
        <v>21</v>
      </c>
      <c r="F7" s="23">
        <v>28</v>
      </c>
      <c r="G7" s="23">
        <f t="shared" ref="G7:G13" si="0">F7*240</f>
        <v>6720</v>
      </c>
      <c r="H7" s="23">
        <v>30</v>
      </c>
      <c r="I7" s="23">
        <f t="shared" ref="I7:I13" si="1">H7*300</f>
        <v>9000</v>
      </c>
      <c r="J7" s="23">
        <v>29</v>
      </c>
      <c r="K7" s="23">
        <f t="shared" ref="K7:K13" si="2">J7*240</f>
        <v>6960</v>
      </c>
      <c r="L7" s="23">
        <v>30</v>
      </c>
      <c r="M7" s="23">
        <f t="shared" ref="M7:M13" si="3">L7*300</f>
        <v>9000</v>
      </c>
      <c r="N7" s="23">
        <v>28</v>
      </c>
      <c r="O7" s="23">
        <f t="shared" ref="O7:O13" si="4">N7*240</f>
        <v>6720</v>
      </c>
      <c r="P7" s="23">
        <v>34</v>
      </c>
      <c r="Q7" s="23">
        <f t="shared" ref="Q7:Q13" si="5">P7*300</f>
        <v>10200</v>
      </c>
      <c r="R7" s="23">
        <f t="shared" ref="R7:R13" si="6">G7+I7+K7+M7+O7+Q7</f>
        <v>48600</v>
      </c>
      <c r="S7" s="23">
        <v>1.1</v>
      </c>
      <c r="T7" s="34">
        <f t="shared" ref="T7:T13" si="7">R7*S7</f>
        <v>53460</v>
      </c>
      <c r="U7" s="35"/>
    </row>
    <row r="8" s="4" customFormat="1" ht="30" customHeight="1" spans="1:21">
      <c r="A8" s="23">
        <v>2</v>
      </c>
      <c r="B8" s="24" t="s">
        <v>22</v>
      </c>
      <c r="C8" s="25" t="s">
        <v>23</v>
      </c>
      <c r="D8" s="25" t="s">
        <v>24</v>
      </c>
      <c r="E8" s="23" t="s">
        <v>25</v>
      </c>
      <c r="F8" s="23">
        <v>29</v>
      </c>
      <c r="G8" s="23">
        <f t="shared" si="0"/>
        <v>6960</v>
      </c>
      <c r="H8" s="23">
        <v>114</v>
      </c>
      <c r="I8" s="23">
        <f t="shared" si="1"/>
        <v>34200</v>
      </c>
      <c r="J8" s="23">
        <v>28</v>
      </c>
      <c r="K8" s="23">
        <f t="shared" si="2"/>
        <v>6720</v>
      </c>
      <c r="L8" s="23">
        <v>117</v>
      </c>
      <c r="M8" s="23">
        <f t="shared" si="3"/>
        <v>35100</v>
      </c>
      <c r="N8" s="23">
        <v>28</v>
      </c>
      <c r="O8" s="23">
        <f t="shared" si="4"/>
        <v>6720</v>
      </c>
      <c r="P8" s="23">
        <v>124</v>
      </c>
      <c r="Q8" s="23">
        <f t="shared" si="5"/>
        <v>37200</v>
      </c>
      <c r="R8" s="23">
        <f t="shared" si="6"/>
        <v>126900</v>
      </c>
      <c r="S8" s="23">
        <v>1</v>
      </c>
      <c r="T8" s="34">
        <f t="shared" si="7"/>
        <v>126900</v>
      </c>
      <c r="U8" s="35"/>
    </row>
    <row r="9" s="4" customFormat="1" ht="30" customHeight="1" spans="1:21">
      <c r="A9" s="23">
        <v>3</v>
      </c>
      <c r="B9" s="24" t="s">
        <v>26</v>
      </c>
      <c r="C9" s="25" t="s">
        <v>27</v>
      </c>
      <c r="D9" s="25" t="s">
        <v>28</v>
      </c>
      <c r="E9" s="23" t="s">
        <v>29</v>
      </c>
      <c r="F9" s="23">
        <v>5</v>
      </c>
      <c r="G9" s="23">
        <f t="shared" si="0"/>
        <v>1200</v>
      </c>
      <c r="H9" s="23">
        <v>32</v>
      </c>
      <c r="I9" s="23">
        <f t="shared" si="1"/>
        <v>9600</v>
      </c>
      <c r="J9" s="23">
        <v>5</v>
      </c>
      <c r="K9" s="23">
        <f t="shared" si="2"/>
        <v>1200</v>
      </c>
      <c r="L9" s="23">
        <v>33</v>
      </c>
      <c r="M9" s="23">
        <f t="shared" si="3"/>
        <v>9900</v>
      </c>
      <c r="N9" s="23">
        <v>6</v>
      </c>
      <c r="O9" s="23">
        <f t="shared" si="4"/>
        <v>1440</v>
      </c>
      <c r="P9" s="23">
        <v>33</v>
      </c>
      <c r="Q9" s="23">
        <f t="shared" si="5"/>
        <v>9900</v>
      </c>
      <c r="R9" s="23">
        <f t="shared" si="6"/>
        <v>33240</v>
      </c>
      <c r="S9" s="23">
        <v>0.9</v>
      </c>
      <c r="T9" s="34">
        <f t="shared" si="7"/>
        <v>29916</v>
      </c>
      <c r="U9" s="35"/>
    </row>
    <row r="10" s="4" customFormat="1" ht="30" customHeight="1" spans="1:21">
      <c r="A10" s="23">
        <v>4</v>
      </c>
      <c r="B10" s="24" t="s">
        <v>30</v>
      </c>
      <c r="C10" s="25" t="s">
        <v>31</v>
      </c>
      <c r="D10" s="25" t="s">
        <v>32</v>
      </c>
      <c r="E10" s="23" t="s">
        <v>29</v>
      </c>
      <c r="F10" s="23">
        <v>5</v>
      </c>
      <c r="G10" s="23">
        <f t="shared" si="0"/>
        <v>1200</v>
      </c>
      <c r="H10" s="23">
        <v>39</v>
      </c>
      <c r="I10" s="23">
        <f t="shared" si="1"/>
        <v>11700</v>
      </c>
      <c r="J10" s="23">
        <v>6</v>
      </c>
      <c r="K10" s="23">
        <f t="shared" si="2"/>
        <v>1440</v>
      </c>
      <c r="L10" s="23">
        <v>38</v>
      </c>
      <c r="M10" s="23">
        <f t="shared" si="3"/>
        <v>11400</v>
      </c>
      <c r="N10" s="23">
        <v>6</v>
      </c>
      <c r="O10" s="23">
        <f t="shared" si="4"/>
        <v>1440</v>
      </c>
      <c r="P10" s="23">
        <v>39</v>
      </c>
      <c r="Q10" s="23">
        <f t="shared" si="5"/>
        <v>11700</v>
      </c>
      <c r="R10" s="23">
        <f t="shared" si="6"/>
        <v>38880</v>
      </c>
      <c r="S10" s="23">
        <v>0.9</v>
      </c>
      <c r="T10" s="34">
        <f t="shared" si="7"/>
        <v>34992</v>
      </c>
      <c r="U10" s="35"/>
    </row>
    <row r="11" s="3" customFormat="1" ht="33" customHeight="1" spans="1:21">
      <c r="A11" s="23">
        <v>5</v>
      </c>
      <c r="B11" s="24" t="s">
        <v>33</v>
      </c>
      <c r="C11" s="25" t="s">
        <v>34</v>
      </c>
      <c r="D11" s="26" t="s">
        <v>35</v>
      </c>
      <c r="E11" s="23" t="s">
        <v>29</v>
      </c>
      <c r="F11" s="23">
        <v>61</v>
      </c>
      <c r="G11" s="23">
        <f t="shared" si="0"/>
        <v>14640</v>
      </c>
      <c r="H11" s="23">
        <v>65</v>
      </c>
      <c r="I11" s="23">
        <f t="shared" si="1"/>
        <v>19500</v>
      </c>
      <c r="J11" s="23">
        <v>64</v>
      </c>
      <c r="K11" s="23">
        <f t="shared" si="2"/>
        <v>15360</v>
      </c>
      <c r="L11" s="23">
        <v>68</v>
      </c>
      <c r="M11" s="23">
        <f t="shared" si="3"/>
        <v>20400</v>
      </c>
      <c r="N11" s="23">
        <v>64</v>
      </c>
      <c r="O11" s="23">
        <f t="shared" si="4"/>
        <v>15360</v>
      </c>
      <c r="P11" s="23">
        <v>65</v>
      </c>
      <c r="Q11" s="23">
        <f t="shared" si="5"/>
        <v>19500</v>
      </c>
      <c r="R11" s="23">
        <f t="shared" si="6"/>
        <v>104760</v>
      </c>
      <c r="S11" s="23">
        <v>0.9</v>
      </c>
      <c r="T11" s="34">
        <f t="shared" si="7"/>
        <v>94284</v>
      </c>
      <c r="U11" s="35"/>
    </row>
    <row r="12" s="3" customFormat="1" ht="33" customHeight="1" spans="1:21">
      <c r="A12" s="24">
        <v>6</v>
      </c>
      <c r="B12" s="24" t="s">
        <v>36</v>
      </c>
      <c r="C12" s="25" t="s">
        <v>37</v>
      </c>
      <c r="D12" s="27" t="s">
        <v>38</v>
      </c>
      <c r="E12" s="23" t="s">
        <v>21</v>
      </c>
      <c r="F12" s="23">
        <v>52</v>
      </c>
      <c r="G12" s="23">
        <f t="shared" si="0"/>
        <v>12480</v>
      </c>
      <c r="H12" s="23">
        <v>128</v>
      </c>
      <c r="I12" s="23">
        <f t="shared" si="1"/>
        <v>38400</v>
      </c>
      <c r="J12" s="23">
        <v>52</v>
      </c>
      <c r="K12" s="23">
        <f t="shared" si="2"/>
        <v>12480</v>
      </c>
      <c r="L12" s="23">
        <v>128</v>
      </c>
      <c r="M12" s="23">
        <f t="shared" si="3"/>
        <v>38400</v>
      </c>
      <c r="N12" s="23">
        <v>53</v>
      </c>
      <c r="O12" s="23">
        <f t="shared" si="4"/>
        <v>12720</v>
      </c>
      <c r="P12" s="23">
        <v>141</v>
      </c>
      <c r="Q12" s="23">
        <f t="shared" si="5"/>
        <v>42300</v>
      </c>
      <c r="R12" s="23">
        <f t="shared" si="6"/>
        <v>156780</v>
      </c>
      <c r="S12" s="23">
        <v>1.1</v>
      </c>
      <c r="T12" s="34">
        <f t="shared" si="7"/>
        <v>172458</v>
      </c>
      <c r="U12" s="35"/>
    </row>
    <row r="13" s="3" customFormat="1" ht="33" customHeight="1" spans="1:21">
      <c r="A13" s="24">
        <v>7</v>
      </c>
      <c r="B13" s="24" t="s">
        <v>39</v>
      </c>
      <c r="C13" s="25" t="s">
        <v>40</v>
      </c>
      <c r="D13" s="26" t="s">
        <v>41</v>
      </c>
      <c r="E13" s="23" t="s">
        <v>42</v>
      </c>
      <c r="F13" s="23">
        <v>7</v>
      </c>
      <c r="G13" s="23">
        <f t="shared" si="0"/>
        <v>1680</v>
      </c>
      <c r="H13" s="23">
        <v>11</v>
      </c>
      <c r="I13" s="23">
        <f t="shared" si="1"/>
        <v>3300</v>
      </c>
      <c r="J13" s="23">
        <v>8</v>
      </c>
      <c r="K13" s="23">
        <f t="shared" si="2"/>
        <v>1920</v>
      </c>
      <c r="L13" s="23">
        <v>12</v>
      </c>
      <c r="M13" s="23">
        <f t="shared" si="3"/>
        <v>3600</v>
      </c>
      <c r="N13" s="23">
        <v>6</v>
      </c>
      <c r="O13" s="23">
        <f t="shared" si="4"/>
        <v>1440</v>
      </c>
      <c r="P13" s="23">
        <v>15</v>
      </c>
      <c r="Q13" s="23">
        <f t="shared" si="5"/>
        <v>4500</v>
      </c>
      <c r="R13" s="23">
        <f t="shared" si="6"/>
        <v>16440</v>
      </c>
      <c r="S13" s="23">
        <v>0.7</v>
      </c>
      <c r="T13" s="34">
        <f t="shared" si="7"/>
        <v>11508</v>
      </c>
      <c r="U13" s="35"/>
    </row>
    <row r="14" s="3" customFormat="1" ht="33" customHeight="1" spans="1:21">
      <c r="A14" s="23" t="s">
        <v>43</v>
      </c>
      <c r="B14" s="23"/>
      <c r="C14" s="28"/>
      <c r="D14" s="29"/>
      <c r="E14" s="23"/>
      <c r="F14" s="23">
        <f t="shared" ref="F14:R14" si="8">SUM(F7:F13)</f>
        <v>187</v>
      </c>
      <c r="G14" s="23">
        <f t="shared" si="8"/>
        <v>44880</v>
      </c>
      <c r="H14" s="23">
        <f t="shared" si="8"/>
        <v>419</v>
      </c>
      <c r="I14" s="23">
        <f t="shared" si="8"/>
        <v>125700</v>
      </c>
      <c r="J14" s="23">
        <f t="shared" si="8"/>
        <v>192</v>
      </c>
      <c r="K14" s="23">
        <f t="shared" si="8"/>
        <v>46080</v>
      </c>
      <c r="L14" s="23">
        <f t="shared" si="8"/>
        <v>426</v>
      </c>
      <c r="M14" s="23">
        <f t="shared" si="8"/>
        <v>127800</v>
      </c>
      <c r="N14" s="23">
        <f t="shared" si="8"/>
        <v>191</v>
      </c>
      <c r="O14" s="23">
        <f t="shared" si="8"/>
        <v>45840</v>
      </c>
      <c r="P14" s="23">
        <f t="shared" si="8"/>
        <v>451</v>
      </c>
      <c r="Q14" s="23">
        <f t="shared" si="8"/>
        <v>135300</v>
      </c>
      <c r="R14" s="23">
        <f t="shared" si="8"/>
        <v>525600</v>
      </c>
      <c r="S14" s="23"/>
      <c r="T14" s="23">
        <f>SUM(T7:T13)</f>
        <v>523518</v>
      </c>
      <c r="U14" s="35"/>
    </row>
  </sheetData>
  <mergeCells count="20">
    <mergeCell ref="A1:T1"/>
    <mergeCell ref="A2:T2"/>
    <mergeCell ref="F3:I3"/>
    <mergeCell ref="J3:M3"/>
    <mergeCell ref="N3:Q3"/>
    <mergeCell ref="F4:G4"/>
    <mergeCell ref="H4:I4"/>
    <mergeCell ref="J4:K4"/>
    <mergeCell ref="L4:M4"/>
    <mergeCell ref="N4:O4"/>
    <mergeCell ref="P4:Q4"/>
    <mergeCell ref="A6:T6"/>
    <mergeCell ref="A3:A5"/>
    <mergeCell ref="B3:B5"/>
    <mergeCell ref="C3:C5"/>
    <mergeCell ref="D3:D5"/>
    <mergeCell ref="E3:E5"/>
    <mergeCell ref="R3:R5"/>
    <mergeCell ref="S3:S5"/>
    <mergeCell ref="T3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</dc:creator>
  <cp:lastModifiedBy>春风化雨</cp:lastModifiedBy>
  <dcterms:created xsi:type="dcterms:W3CDTF">2023-05-12T11:15:00Z</dcterms:created>
  <dcterms:modified xsi:type="dcterms:W3CDTF">2025-08-15T03:37:55Z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96FDD469C7574524B23081D6E4AF5301_12</vt:lpwstr>
  </property>
</Properties>
</file>